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Sen.1, Hcp ≤ 19,4 " sheetId="2" r:id="rId1"/>
    <sheet name="Sen.2, Hcp 19,5 - 24,5" sheetId="3" r:id="rId2"/>
    <sheet name="Sen.3, Hcp 24,6 - 29,9" sheetId="1" r:id="rId3"/>
    <sheet name="Sen.4, Hcp  ≥ 30,0 " sheetId="4" r:id="rId4"/>
  </sheets>
  <calcPr calcId="125725"/>
</workbook>
</file>

<file path=xl/calcChain.xml><?xml version="1.0" encoding="utf-8"?>
<calcChain xmlns="http://schemas.openxmlformats.org/spreadsheetml/2006/main">
  <c r="A7" i="4"/>
  <c r="A8" s="1"/>
  <c r="A9" s="1"/>
  <c r="A10" s="1"/>
  <c r="A11" s="1"/>
  <c r="A12" s="1"/>
  <c r="A13" s="1"/>
  <c r="A8" i="3" l="1"/>
  <c r="A9" s="1"/>
  <c r="A10" s="1"/>
  <c r="A9" i="1"/>
  <c r="A10" s="1"/>
  <c r="A11" s="1"/>
  <c r="A12" s="1"/>
  <c r="A13" s="1"/>
  <c r="A6" i="4"/>
  <c r="A6" i="1"/>
  <c r="A7" s="1"/>
  <c r="A8" s="1"/>
  <c r="F8"/>
  <c r="E8" s="1"/>
  <c r="G8"/>
  <c r="A6" i="3"/>
  <c r="A7" s="1"/>
  <c r="A7" i="2" l="1"/>
  <c r="A8" s="1"/>
  <c r="A6"/>
  <c r="G14" i="1"/>
  <c r="F14"/>
  <c r="E14" s="1"/>
  <c r="G10"/>
  <c r="F10"/>
  <c r="E10" s="1"/>
  <c r="G6"/>
  <c r="F6"/>
  <c r="G12"/>
  <c r="F12"/>
  <c r="G9"/>
  <c r="F9"/>
  <c r="G6" i="4"/>
  <c r="F6"/>
  <c r="G11" i="1"/>
  <c r="F11"/>
  <c r="G5"/>
  <c r="F5"/>
  <c r="G7"/>
  <c r="F7"/>
  <c r="E6" l="1"/>
  <c r="E7"/>
  <c r="E9"/>
  <c r="E12"/>
  <c r="E6" i="4"/>
  <c r="E11" i="1"/>
  <c r="E5"/>
  <c r="G6" i="3" l="1"/>
  <c r="F6"/>
  <c r="E6" s="1"/>
  <c r="F6" i="2"/>
  <c r="E6" s="1"/>
  <c r="G6"/>
  <c r="G16" i="4" l="1"/>
  <c r="F16"/>
  <c r="G15"/>
  <c r="F15"/>
  <c r="G14"/>
  <c r="F14"/>
  <c r="G13"/>
  <c r="F13"/>
  <c r="G10"/>
  <c r="F10"/>
  <c r="G7"/>
  <c r="F7"/>
  <c r="G9"/>
  <c r="F9"/>
  <c r="G11"/>
  <c r="F11"/>
  <c r="G12"/>
  <c r="F12"/>
  <c r="G5"/>
  <c r="F5"/>
  <c r="G8"/>
  <c r="F8"/>
  <c r="F5" i="3"/>
  <c r="F9"/>
  <c r="F10"/>
  <c r="E8" i="4" l="1"/>
  <c r="E5"/>
  <c r="E12"/>
  <c r="E11"/>
  <c r="E9"/>
  <c r="E7"/>
  <c r="E10"/>
  <c r="E13"/>
  <c r="E14"/>
  <c r="E15"/>
  <c r="E16"/>
  <c r="G9" i="3" l="1"/>
  <c r="E9" l="1"/>
  <c r="G12"/>
  <c r="F12"/>
  <c r="G8"/>
  <c r="F8"/>
  <c r="G13" i="2"/>
  <c r="F13"/>
  <c r="F12"/>
  <c r="G12"/>
  <c r="G9"/>
  <c r="F9"/>
  <c r="E12" l="1"/>
  <c r="E8" i="3"/>
  <c r="E12"/>
  <c r="E13" i="2"/>
  <c r="E9"/>
  <c r="F7"/>
  <c r="G7"/>
  <c r="F11"/>
  <c r="G11"/>
  <c r="F10"/>
  <c r="G10"/>
  <c r="F8"/>
  <c r="G8"/>
  <c r="F5"/>
  <c r="G5"/>
  <c r="E5" l="1"/>
  <c r="E8"/>
  <c r="E10"/>
  <c r="E11"/>
  <c r="E7"/>
  <c r="G13" i="3"/>
  <c r="F13"/>
  <c r="G7"/>
  <c r="F7"/>
  <c r="G11"/>
  <c r="F11"/>
  <c r="G10"/>
  <c r="G5"/>
  <c r="G13" i="1"/>
  <c r="F13"/>
  <c r="E13" l="1"/>
  <c r="E5" i="3"/>
  <c r="E10"/>
  <c r="E11"/>
  <c r="E13"/>
  <c r="E7"/>
</calcChain>
</file>

<file path=xl/sharedStrings.xml><?xml version="1.0" encoding="utf-8"?>
<sst xmlns="http://schemas.openxmlformats.org/spreadsheetml/2006/main" count="264" uniqueCount="45">
  <si>
    <t>Jan-Erik Källström</t>
  </si>
  <si>
    <t>Göran Rådö</t>
  </si>
  <si>
    <t>Kent Sjölund</t>
  </si>
  <si>
    <t>Johnny Olsson</t>
  </si>
  <si>
    <t>Lars Norr</t>
  </si>
  <si>
    <t>Claes Hallgren</t>
  </si>
  <si>
    <t>Plac.</t>
  </si>
  <si>
    <t>Spelare</t>
  </si>
  <si>
    <t>Shcp</t>
  </si>
  <si>
    <t>Omg.</t>
  </si>
  <si>
    <t>Total score</t>
  </si>
  <si>
    <t>Okt</t>
  </si>
  <si>
    <t>Fö 9</t>
  </si>
  <si>
    <t>Si 9</t>
  </si>
  <si>
    <t>Sture Sjögren</t>
  </si>
  <si>
    <t>Roland Eriksson</t>
  </si>
  <si>
    <t>Lars Löfberg</t>
  </si>
  <si>
    <t>Summa 5 lägsta score</t>
  </si>
  <si>
    <t>5 lägsta</t>
  </si>
  <si>
    <t>Nov</t>
  </si>
  <si>
    <t>Mats Eriksson</t>
  </si>
  <si>
    <t>Dec</t>
  </si>
  <si>
    <t>Kurt-Jörgen Brinck</t>
  </si>
  <si>
    <t>Jan-Tore Gebart</t>
  </si>
  <si>
    <t>Susanne Sandström</t>
  </si>
  <si>
    <t>Bobby Ahlborg</t>
  </si>
  <si>
    <t>Kaj Fogelberg</t>
  </si>
  <si>
    <t>Per Arne Lundin</t>
  </si>
  <si>
    <t>Sen.1, Hcp ≤ 19,4</t>
  </si>
  <si>
    <t>Sen.3, Hcp 24,6 - 29,9</t>
  </si>
  <si>
    <t>Mikael Hammarstedt</t>
  </si>
  <si>
    <t>Sen.2, Hcp 19,5 - 24,5</t>
  </si>
  <si>
    <t>Vintertouren 2024-2025</t>
  </si>
  <si>
    <t>Birgitta Elvin</t>
  </si>
  <si>
    <t>Elis Friman</t>
  </si>
  <si>
    <t>Ulf Sandström</t>
  </si>
  <si>
    <t>Inga Wästeby</t>
  </si>
  <si>
    <t>Sen.4, Hcp ≥ 30,0</t>
  </si>
  <si>
    <t>Gösta Brunner</t>
  </si>
  <si>
    <t>Lars Östberg</t>
  </si>
  <si>
    <t>Olli-Pekka Kilpinen</t>
  </si>
  <si>
    <t>Carl-Johan Knutar</t>
  </si>
  <si>
    <t>Ola Mattisson</t>
  </si>
  <si>
    <t>Åke Ericsson</t>
  </si>
  <si>
    <t>Lena Åström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</si>
</sst>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3"/>
  <sheetViews>
    <sheetView tabSelected="1" workbookViewId="0">
      <selection activeCell="A14" sqref="A14"/>
    </sheetView>
  </sheetViews>
  <sheetFormatPr defaultColWidth="9.140625" defaultRowHeight="15"/>
  <cols>
    <col min="1" max="1" width="5.140625" style="1" bestFit="1" customWidth="1"/>
    <col min="2" max="2" width="21.28515625" style="6" customWidth="1"/>
    <col min="3" max="3" width="5.140625" style="1" bestFit="1" customWidth="1"/>
    <col min="4" max="4" width="5.140625" style="1" customWidth="1"/>
    <col min="5" max="5" width="10.5703125" style="1" bestFit="1" customWidth="1"/>
    <col min="6" max="7" width="10.5703125" style="1" hidden="1" customWidth="1"/>
    <col min="8" max="8" width="4.5703125" style="1" bestFit="1" customWidth="1"/>
    <col min="9" max="9" width="4.140625" style="1" bestFit="1" customWidth="1"/>
    <col min="10" max="10" width="4.5703125" style="1" bestFit="1" customWidth="1"/>
    <col min="11" max="11" width="4.140625" style="1" bestFit="1" customWidth="1"/>
    <col min="12" max="12" width="4.5703125" style="1" bestFit="1" customWidth="1"/>
    <col min="13" max="13" width="4.140625" style="1" bestFit="1" customWidth="1"/>
    <col min="14" max="14" width="4.5703125" style="1" bestFit="1" customWidth="1"/>
    <col min="15" max="15" width="4.140625" style="1" bestFit="1" customWidth="1"/>
    <col min="16" max="16" width="4.42578125" style="1" bestFit="1" customWidth="1"/>
    <col min="17" max="17" width="4" style="1" bestFit="1" customWidth="1"/>
    <col min="18" max="26" width="4.5703125" style="1" bestFit="1" customWidth="1"/>
    <col min="27" max="27" width="4.28515625" style="1" bestFit="1" customWidth="1"/>
    <col min="28" max="28" width="4.5703125" style="1" bestFit="1" customWidth="1"/>
    <col min="29" max="31" width="4.7109375" style="1" customWidth="1"/>
    <col min="32" max="39" width="4.7109375" style="6" customWidth="1"/>
    <col min="40" max="16384" width="9.140625" style="6"/>
  </cols>
  <sheetData>
    <row r="1" spans="1:39">
      <c r="A1" s="2"/>
      <c r="B1" s="34" t="s">
        <v>32</v>
      </c>
      <c r="C1" s="34"/>
      <c r="D1" s="34"/>
      <c r="E1" s="34"/>
      <c r="F1" s="21"/>
      <c r="G1" s="21"/>
      <c r="H1" s="33">
        <v>8</v>
      </c>
      <c r="I1" s="33">
        <v>8</v>
      </c>
      <c r="J1" s="33">
        <v>15</v>
      </c>
      <c r="K1" s="33">
        <v>15</v>
      </c>
      <c r="L1" s="33">
        <v>22</v>
      </c>
      <c r="M1" s="33">
        <v>22</v>
      </c>
      <c r="N1" s="33">
        <v>29</v>
      </c>
      <c r="O1" s="33">
        <v>29</v>
      </c>
      <c r="P1" s="33">
        <v>5</v>
      </c>
      <c r="Q1" s="33">
        <v>5</v>
      </c>
      <c r="R1" s="33">
        <v>12</v>
      </c>
      <c r="S1" s="33">
        <v>12</v>
      </c>
      <c r="T1" s="33">
        <v>19</v>
      </c>
      <c r="U1" s="33">
        <v>19</v>
      </c>
      <c r="V1" s="33">
        <v>26</v>
      </c>
      <c r="W1" s="33">
        <v>26</v>
      </c>
      <c r="X1" s="33">
        <v>3</v>
      </c>
      <c r="Y1" s="33">
        <v>3</v>
      </c>
      <c r="Z1" s="33">
        <v>10</v>
      </c>
      <c r="AA1" s="33">
        <v>10</v>
      </c>
      <c r="AB1" s="33">
        <v>17</v>
      </c>
      <c r="AC1" s="33">
        <v>17</v>
      </c>
      <c r="AD1" s="30"/>
      <c r="AE1" s="30"/>
      <c r="AF1" s="31"/>
      <c r="AG1" s="31"/>
      <c r="AH1" s="28"/>
      <c r="AI1" s="28"/>
      <c r="AJ1" s="28"/>
      <c r="AK1" s="28"/>
      <c r="AL1" s="28"/>
      <c r="AM1" s="28"/>
    </row>
    <row r="2" spans="1:39">
      <c r="A2" s="2"/>
      <c r="B2" s="35" t="s">
        <v>28</v>
      </c>
      <c r="C2" s="36"/>
      <c r="D2" s="36"/>
      <c r="E2" s="37"/>
      <c r="F2" s="21"/>
      <c r="G2" s="21"/>
      <c r="H2" s="33" t="s">
        <v>11</v>
      </c>
      <c r="I2" s="33" t="s">
        <v>11</v>
      </c>
      <c r="J2" s="33" t="s">
        <v>11</v>
      </c>
      <c r="K2" s="33" t="s">
        <v>11</v>
      </c>
      <c r="L2" s="33" t="s">
        <v>11</v>
      </c>
      <c r="M2" s="33" t="s">
        <v>11</v>
      </c>
      <c r="N2" s="33" t="s">
        <v>11</v>
      </c>
      <c r="O2" s="33" t="s">
        <v>11</v>
      </c>
      <c r="P2" s="33" t="s">
        <v>19</v>
      </c>
      <c r="Q2" s="33" t="s">
        <v>19</v>
      </c>
      <c r="R2" s="33" t="s">
        <v>19</v>
      </c>
      <c r="S2" s="33" t="s">
        <v>19</v>
      </c>
      <c r="T2" s="33" t="s">
        <v>19</v>
      </c>
      <c r="U2" s="33" t="s">
        <v>19</v>
      </c>
      <c r="V2" s="33" t="s">
        <v>19</v>
      </c>
      <c r="W2" s="33" t="s">
        <v>19</v>
      </c>
      <c r="X2" s="33" t="s">
        <v>21</v>
      </c>
      <c r="Y2" s="33" t="s">
        <v>21</v>
      </c>
      <c r="Z2" s="33" t="s">
        <v>21</v>
      </c>
      <c r="AA2" s="33" t="s">
        <v>21</v>
      </c>
      <c r="AB2" s="33" t="s">
        <v>21</v>
      </c>
      <c r="AC2" s="33" t="s">
        <v>21</v>
      </c>
      <c r="AD2" s="30"/>
      <c r="AE2" s="30"/>
      <c r="AF2" s="31"/>
      <c r="AG2" s="31"/>
      <c r="AH2" s="28"/>
      <c r="AI2" s="28"/>
      <c r="AJ2" s="28"/>
      <c r="AK2" s="28"/>
      <c r="AL2" s="28"/>
      <c r="AM2" s="28"/>
    </row>
    <row r="3" spans="1:39" ht="45">
      <c r="A3" s="20" t="s">
        <v>6</v>
      </c>
      <c r="B3" s="21" t="s">
        <v>7</v>
      </c>
      <c r="C3" s="21" t="s">
        <v>8</v>
      </c>
      <c r="D3" s="21" t="s">
        <v>9</v>
      </c>
      <c r="E3" s="15" t="s">
        <v>17</v>
      </c>
      <c r="F3" s="21" t="s">
        <v>18</v>
      </c>
      <c r="G3" s="21" t="s">
        <v>10</v>
      </c>
      <c r="H3" s="21" t="s">
        <v>12</v>
      </c>
      <c r="I3" s="21" t="s">
        <v>13</v>
      </c>
      <c r="J3" s="21" t="s">
        <v>12</v>
      </c>
      <c r="K3" s="21" t="s">
        <v>13</v>
      </c>
      <c r="L3" s="21" t="s">
        <v>12</v>
      </c>
      <c r="M3" s="21" t="s">
        <v>13</v>
      </c>
      <c r="N3" s="21" t="s">
        <v>12</v>
      </c>
      <c r="O3" s="21" t="s">
        <v>13</v>
      </c>
      <c r="P3" s="21" t="s">
        <v>12</v>
      </c>
      <c r="Q3" s="21" t="s">
        <v>13</v>
      </c>
      <c r="R3" s="21" t="s">
        <v>12</v>
      </c>
      <c r="S3" s="21" t="s">
        <v>13</v>
      </c>
      <c r="T3" s="21" t="s">
        <v>12</v>
      </c>
      <c r="U3" s="21" t="s">
        <v>13</v>
      </c>
      <c r="V3" s="21" t="s">
        <v>12</v>
      </c>
      <c r="W3" s="21" t="s">
        <v>13</v>
      </c>
      <c r="X3" s="21" t="s">
        <v>12</v>
      </c>
      <c r="Y3" s="21" t="s">
        <v>13</v>
      </c>
      <c r="Z3" s="22" t="s">
        <v>12</v>
      </c>
      <c r="AA3" s="22" t="s">
        <v>13</v>
      </c>
      <c r="AB3" s="23" t="s">
        <v>12</v>
      </c>
      <c r="AC3" s="23" t="s">
        <v>13</v>
      </c>
      <c r="AD3" s="24" t="s">
        <v>12</v>
      </c>
      <c r="AE3" s="24" t="s">
        <v>13</v>
      </c>
      <c r="AF3" s="25" t="s">
        <v>12</v>
      </c>
      <c r="AG3" s="25" t="s">
        <v>13</v>
      </c>
      <c r="AH3" s="26" t="s">
        <v>12</v>
      </c>
      <c r="AI3" s="26" t="s">
        <v>13</v>
      </c>
      <c r="AJ3" s="27" t="s">
        <v>12</v>
      </c>
      <c r="AK3" s="27" t="s">
        <v>13</v>
      </c>
      <c r="AL3" s="20"/>
      <c r="AM3" s="20"/>
    </row>
    <row r="4" spans="1:39" ht="6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>
      <c r="A5" s="7">
        <v>1</v>
      </c>
      <c r="B5" s="8" t="s">
        <v>3</v>
      </c>
      <c r="C5" s="7">
        <v>4.5</v>
      </c>
      <c r="D5" s="7">
        <v>5</v>
      </c>
      <c r="E5" s="17">
        <f>IF(AND(F5&gt;0),F5,G5)</f>
        <v>159</v>
      </c>
      <c r="F5" s="16">
        <f>IF(ISERROR(SMALL(H5:AM5,1)+SMALL(H5:AM5,2)+SMALL(H5:AM5,3)+SMALL(H5:AM5,4)+SMALL(H5:AM5,5)),0,SMALL(H5:AM5,1)+SMALL(H5:AM5,2)+SMALL(H5:AM5,3)+SMALL(H5:AM5,4)+SMALL(H5:AM5,5))</f>
        <v>159</v>
      </c>
      <c r="G5" s="16">
        <f>SUM(H5:AM5)</f>
        <v>813</v>
      </c>
      <c r="H5" s="7">
        <v>36</v>
      </c>
      <c r="I5" s="7">
        <v>31</v>
      </c>
      <c r="J5" s="7">
        <v>38</v>
      </c>
      <c r="K5" s="7">
        <v>33</v>
      </c>
      <c r="L5" s="7">
        <v>36</v>
      </c>
      <c r="M5" s="7">
        <v>35</v>
      </c>
      <c r="N5" s="7">
        <v>33</v>
      </c>
      <c r="O5" s="7">
        <v>36</v>
      </c>
      <c r="P5" s="7">
        <v>32</v>
      </c>
      <c r="Q5" s="7">
        <v>35</v>
      </c>
      <c r="R5" s="7">
        <v>34</v>
      </c>
      <c r="S5" s="7">
        <v>31</v>
      </c>
      <c r="T5" s="7">
        <v>34</v>
      </c>
      <c r="U5" s="7">
        <v>36</v>
      </c>
      <c r="V5" s="7">
        <v>37</v>
      </c>
      <c r="W5" s="7">
        <v>32</v>
      </c>
      <c r="X5" s="7">
        <v>43</v>
      </c>
      <c r="Y5" s="7">
        <v>38</v>
      </c>
      <c r="Z5" s="7">
        <v>45</v>
      </c>
      <c r="AA5" s="7">
        <v>46</v>
      </c>
      <c r="AB5" s="7">
        <v>46</v>
      </c>
      <c r="AC5" s="7">
        <v>46</v>
      </c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>
      <c r="A6" s="7">
        <f>1+A5</f>
        <v>2</v>
      </c>
      <c r="B6" s="8" t="s">
        <v>27</v>
      </c>
      <c r="C6" s="7">
        <v>7</v>
      </c>
      <c r="D6" s="7">
        <v>5</v>
      </c>
      <c r="E6" s="17">
        <f>IF(AND(F6&gt;0),F6,G6)</f>
        <v>169</v>
      </c>
      <c r="F6" s="16">
        <f>IF(ISERROR(SMALL(H6:AM6,1)+SMALL(H6:AM6,2)+SMALL(H6:AM6,3)+SMALL(H6:AM6,4)+SMALL(H6:AM6,5)),0,SMALL(H6:AM6,1)+SMALL(H6:AM6,2)+SMALL(H6:AM6,3)+SMALL(H6:AM6,4)+SMALL(H6:AM6,5))</f>
        <v>169</v>
      </c>
      <c r="G6" s="16">
        <f>SUM(H6:AM6)</f>
        <v>765</v>
      </c>
      <c r="H6" s="7">
        <v>34</v>
      </c>
      <c r="I6" s="7">
        <v>43</v>
      </c>
      <c r="J6" s="7">
        <v>40</v>
      </c>
      <c r="K6" s="7">
        <v>41</v>
      </c>
      <c r="L6" s="7">
        <v>36</v>
      </c>
      <c r="M6" s="7">
        <v>33</v>
      </c>
      <c r="N6" s="7">
        <v>38</v>
      </c>
      <c r="O6" s="7">
        <v>34</v>
      </c>
      <c r="P6" s="7">
        <v>34</v>
      </c>
      <c r="Q6" s="7">
        <v>35</v>
      </c>
      <c r="R6" s="7">
        <v>34</v>
      </c>
      <c r="S6" s="7">
        <v>40</v>
      </c>
      <c r="T6" s="7">
        <v>41</v>
      </c>
      <c r="U6" s="7">
        <v>37</v>
      </c>
      <c r="V6" s="7">
        <v>38</v>
      </c>
      <c r="W6" s="7">
        <v>37</v>
      </c>
      <c r="X6" s="7"/>
      <c r="Y6" s="7"/>
      <c r="Z6" s="7">
        <v>45</v>
      </c>
      <c r="AA6" s="7">
        <v>44</v>
      </c>
      <c r="AB6" s="7">
        <v>42</v>
      </c>
      <c r="AC6" s="7">
        <v>39</v>
      </c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>
      <c r="A7" s="7">
        <f t="shared" ref="A7:A8" si="0">1+A6</f>
        <v>3</v>
      </c>
      <c r="B7" s="8" t="s">
        <v>4</v>
      </c>
      <c r="C7" s="7">
        <v>5.5</v>
      </c>
      <c r="D7" s="7">
        <v>5</v>
      </c>
      <c r="E7" s="17">
        <f>IF(AND(F7&gt;0),F7,G7)</f>
        <v>177</v>
      </c>
      <c r="F7" s="16">
        <f>IF(ISERROR(SMALL(H7:AM7,1)+SMALL(H7:AM7,2)+SMALL(H7:AM7,3)+SMALL(H7:AM7,4)+SMALL(H7:AM7,5)),0,SMALL(H7:AM7,1)+SMALL(H7:AM7,2)+SMALL(H7:AM7,3)+SMALL(H7:AM7,4)+SMALL(H7:AM7,5))</f>
        <v>177</v>
      </c>
      <c r="G7" s="16">
        <f>SUM(H7:AM7)</f>
        <v>861</v>
      </c>
      <c r="H7" s="7">
        <v>37</v>
      </c>
      <c r="I7" s="7">
        <v>36</v>
      </c>
      <c r="J7" s="7">
        <v>36</v>
      </c>
      <c r="K7" s="7">
        <v>38</v>
      </c>
      <c r="L7" s="7">
        <v>35</v>
      </c>
      <c r="M7" s="7">
        <v>35</v>
      </c>
      <c r="N7" s="7">
        <v>37</v>
      </c>
      <c r="O7" s="7">
        <v>37</v>
      </c>
      <c r="P7" s="7">
        <v>40</v>
      </c>
      <c r="Q7" s="7">
        <v>36</v>
      </c>
      <c r="R7" s="7">
        <v>36</v>
      </c>
      <c r="S7" s="7">
        <v>35</v>
      </c>
      <c r="T7" s="7">
        <v>36</v>
      </c>
      <c r="U7" s="7">
        <v>37</v>
      </c>
      <c r="V7" s="7">
        <v>36</v>
      </c>
      <c r="W7" s="7">
        <v>39</v>
      </c>
      <c r="X7" s="7">
        <v>47</v>
      </c>
      <c r="Y7" s="7">
        <v>45</v>
      </c>
      <c r="Z7" s="7">
        <v>50</v>
      </c>
      <c r="AA7" s="7">
        <v>45</v>
      </c>
      <c r="AB7" s="7">
        <v>46</v>
      </c>
      <c r="AC7" s="7">
        <v>42</v>
      </c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>
      <c r="A8" s="7">
        <f t="shared" si="0"/>
        <v>4</v>
      </c>
      <c r="B8" s="8" t="s">
        <v>0</v>
      </c>
      <c r="C8" s="7">
        <v>7</v>
      </c>
      <c r="D8" s="7">
        <v>5</v>
      </c>
      <c r="E8" s="17">
        <f t="shared" ref="E8" si="1">IF(AND(F8&gt;0),F8,G8)</f>
        <v>182</v>
      </c>
      <c r="F8" s="16">
        <f t="shared" ref="F8" si="2">IF(ISERROR(SMALL(H8:AM8,1)+SMALL(H8:AM8,2)+SMALL(H8:AM8,3)+SMALL(H8:AM8,4)+SMALL(H8:AM8,5)),0,SMALL(H8:AM8,1)+SMALL(H8:AM8,2)+SMALL(H8:AM8,3)+SMALL(H8:AM8,4)+SMALL(H8:AM8,5))</f>
        <v>182</v>
      </c>
      <c r="G8" s="16">
        <f t="shared" ref="G8" si="3">SUM(H8:AM8)</f>
        <v>625</v>
      </c>
      <c r="H8" s="7">
        <v>41</v>
      </c>
      <c r="I8" s="7">
        <v>39</v>
      </c>
      <c r="J8" s="7">
        <v>41</v>
      </c>
      <c r="K8" s="7">
        <v>40</v>
      </c>
      <c r="L8" s="7">
        <v>37</v>
      </c>
      <c r="M8" s="7">
        <v>37</v>
      </c>
      <c r="N8" s="7">
        <v>35</v>
      </c>
      <c r="O8" s="7">
        <v>38</v>
      </c>
      <c r="P8" s="7">
        <v>38</v>
      </c>
      <c r="Q8" s="7">
        <v>37</v>
      </c>
      <c r="R8" s="7"/>
      <c r="S8" s="7"/>
      <c r="T8" s="7">
        <v>38</v>
      </c>
      <c r="U8" s="7">
        <v>36</v>
      </c>
      <c r="V8" s="7">
        <v>39</v>
      </c>
      <c r="W8" s="7">
        <v>38</v>
      </c>
      <c r="X8" s="7"/>
      <c r="Y8" s="7"/>
      <c r="Z8" s="7"/>
      <c r="AA8" s="7"/>
      <c r="AB8" s="7">
        <v>48</v>
      </c>
      <c r="AC8" s="7">
        <v>43</v>
      </c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>
      <c r="A9" s="7"/>
      <c r="B9" s="8"/>
      <c r="C9" s="7"/>
      <c r="D9" s="7"/>
      <c r="E9" s="17">
        <f>IF(AND(F9&gt;0),F9,G9)</f>
        <v>0</v>
      </c>
      <c r="F9" s="16">
        <f>IF(ISERROR(SMALL(H9:AM9,1)+SMALL(H9:AM9,2)+SMALL(H9:AM9,3)+SMALL(H9:AM9,4)+SMALL(H9:AM9,5)),0,SMALL(H9:AM9,1)+SMALL(H9:AM9,2)+SMALL(H9:AM9,3)+SMALL(H9:AM9,4)+SMALL(H9:AM9,5))</f>
        <v>0</v>
      </c>
      <c r="G9" s="16">
        <f>SUM(H9:AM9)</f>
        <v>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>
      <c r="A10" s="7"/>
      <c r="B10" s="8"/>
      <c r="C10" s="7"/>
      <c r="D10" s="7"/>
      <c r="E10" s="17">
        <f>IF(AND(F10&gt;0),F10,G10)</f>
        <v>0</v>
      </c>
      <c r="F10" s="16">
        <f>IF(ISERROR(SMALL(H10:AM10,1)+SMALL(H10:AM10,2)+SMALL(H10:AM10,3)+SMALL(H10:AM10,4)+SMALL(H10:AM10,5)),0,SMALL(H10:AM10,1)+SMALL(H10:AM10,2)+SMALL(H10:AM10,3)+SMALL(H10:AM10,4)+SMALL(H10:AM10,5))</f>
        <v>0</v>
      </c>
      <c r="G10" s="16">
        <f>SUM(H10:AM10)</f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>
      <c r="A11" s="7"/>
      <c r="B11" s="8"/>
      <c r="C11" s="7"/>
      <c r="D11" s="7"/>
      <c r="E11" s="17">
        <f>IF(AND(F11&gt;0),F11,G11)</f>
        <v>0</v>
      </c>
      <c r="F11" s="16">
        <f>IF(ISERROR(SMALL(H11:AM11,1)+SMALL(H11:AM11,2)+SMALL(H11:AM11,3)+SMALL(H11:AM11,4)+SMALL(H11:AM11,5)),0,SMALL(H11:AM11,1)+SMALL(H11:AM11,2)+SMALL(H11:AM11,3)+SMALL(H11:AM11,4)+SMALL(H11:AM11,5))</f>
        <v>0</v>
      </c>
      <c r="G11" s="16">
        <f>SUM(H11:AM11)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>
      <c r="A12" s="7"/>
      <c r="B12" s="8"/>
      <c r="C12" s="7"/>
      <c r="D12" s="7"/>
      <c r="E12" s="17">
        <f t="shared" ref="E12" si="4">IF(AND(F12&gt;0),F12,G12)</f>
        <v>0</v>
      </c>
      <c r="F12" s="16">
        <f t="shared" ref="F12" si="5">IF(ISERROR(SMALL(H12:AM12,1)+SMALL(H12:AM12,2)+SMALL(H12:AM12,3)+SMALL(H12:AM12,4)+SMALL(H12:AM12,5)),0,SMALL(H12:AM12,1)+SMALL(H12:AM12,2)+SMALL(H12:AM12,3)+SMALL(H12:AM12,4)+SMALL(H12:AM12,5))</f>
        <v>0</v>
      </c>
      <c r="G12" s="16">
        <f t="shared" ref="G12" si="6">SUM(H12:AM12)</f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>
      <c r="A13" s="7"/>
      <c r="B13" s="8"/>
      <c r="C13" s="7"/>
      <c r="D13" s="7"/>
      <c r="E13" s="17">
        <f t="shared" ref="E13" si="7">IF(AND(F13&gt;0),F13,G13)</f>
        <v>0</v>
      </c>
      <c r="F13" s="16">
        <f t="shared" ref="F13" si="8">IF(ISERROR(SMALL(H13:AM13,1)+SMALL(H13:AM13,2)+SMALL(H13:AM13,3)+SMALL(H13:AM13,4)+SMALL(H13:AM13,5)),0,SMALL(H13:AM13,1)+SMALL(H13:AM13,2)+SMALL(H13:AM13,3)+SMALL(H13:AM13,4)+SMALL(H13:AM13,5))</f>
        <v>0</v>
      </c>
      <c r="G13" s="16">
        <f t="shared" ref="G13" si="9">SUM(H13:AM13)</f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</sheetData>
  <sortState ref="B5:Z22">
    <sortCondition ref="E5:E22"/>
  </sortState>
  <mergeCells count="3">
    <mergeCell ref="B1:E1"/>
    <mergeCell ref="B2:E2"/>
    <mergeCell ref="A4:X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3"/>
  <sheetViews>
    <sheetView zoomScaleNormal="100" workbookViewId="0">
      <selection activeCell="A14" sqref="A14"/>
    </sheetView>
  </sheetViews>
  <sheetFormatPr defaultColWidth="9.140625" defaultRowHeight="15"/>
  <cols>
    <col min="1" max="1" width="5.140625" style="1" bestFit="1" customWidth="1"/>
    <col min="2" max="2" width="21.28515625" style="4" customWidth="1"/>
    <col min="3" max="3" width="5.140625" style="1" bestFit="1" customWidth="1"/>
    <col min="4" max="4" width="5.140625" style="1" customWidth="1"/>
    <col min="5" max="5" width="10.5703125" style="1" bestFit="1" customWidth="1"/>
    <col min="6" max="7" width="10.5703125" style="1" hidden="1" customWidth="1"/>
    <col min="8" max="8" width="4.5703125" style="1" bestFit="1" customWidth="1"/>
    <col min="9" max="9" width="4.140625" style="1" bestFit="1" customWidth="1"/>
    <col min="10" max="10" width="4.5703125" style="1" bestFit="1" customWidth="1"/>
    <col min="11" max="11" width="4.140625" style="1" bestFit="1" customWidth="1"/>
    <col min="12" max="12" width="4.5703125" style="1" bestFit="1" customWidth="1"/>
    <col min="13" max="13" width="4.140625" style="1" bestFit="1" customWidth="1"/>
    <col min="14" max="14" width="4.5703125" style="1" bestFit="1" customWidth="1"/>
    <col min="15" max="15" width="4.140625" style="1" bestFit="1" customWidth="1"/>
    <col min="16" max="16" width="4.42578125" style="1" bestFit="1" customWidth="1"/>
    <col min="17" max="17" width="4" style="1" bestFit="1" customWidth="1"/>
    <col min="18" max="26" width="4.5703125" style="1" bestFit="1" customWidth="1"/>
    <col min="27" max="27" width="4.28515625" style="1" bestFit="1" customWidth="1"/>
    <col min="28" max="28" width="4.5703125" style="1" bestFit="1" customWidth="1"/>
    <col min="29" max="29" width="4.28515625" style="1" bestFit="1" customWidth="1"/>
    <col min="30" max="30" width="4.5703125" style="1" bestFit="1" customWidth="1"/>
    <col min="31" max="31" width="4.28515625" style="1" customWidth="1"/>
    <col min="32" max="39" width="4.28515625" style="4" customWidth="1"/>
    <col min="40" max="16384" width="9.140625" style="4"/>
  </cols>
  <sheetData>
    <row r="1" spans="1:39">
      <c r="A1" s="2"/>
      <c r="B1" s="34" t="s">
        <v>32</v>
      </c>
      <c r="C1" s="34"/>
      <c r="D1" s="34"/>
      <c r="E1" s="34"/>
      <c r="F1" s="14"/>
      <c r="G1" s="14"/>
      <c r="H1" s="33">
        <v>8</v>
      </c>
      <c r="I1" s="33">
        <v>8</v>
      </c>
      <c r="J1" s="33">
        <v>15</v>
      </c>
      <c r="K1" s="33">
        <v>15</v>
      </c>
      <c r="L1" s="33">
        <v>22</v>
      </c>
      <c r="M1" s="33">
        <v>22</v>
      </c>
      <c r="N1" s="33">
        <v>29</v>
      </c>
      <c r="O1" s="33">
        <v>29</v>
      </c>
      <c r="P1" s="33">
        <v>5</v>
      </c>
      <c r="Q1" s="33">
        <v>5</v>
      </c>
      <c r="R1" s="33">
        <v>12</v>
      </c>
      <c r="S1" s="33">
        <v>12</v>
      </c>
      <c r="T1" s="33">
        <v>19</v>
      </c>
      <c r="U1" s="33">
        <v>19</v>
      </c>
      <c r="V1" s="33">
        <v>26</v>
      </c>
      <c r="W1" s="33">
        <v>26</v>
      </c>
      <c r="X1" s="33">
        <v>3</v>
      </c>
      <c r="Y1" s="33">
        <v>3</v>
      </c>
      <c r="Z1" s="33">
        <v>10</v>
      </c>
      <c r="AA1" s="33">
        <v>10</v>
      </c>
      <c r="AB1" s="33">
        <v>17</v>
      </c>
      <c r="AC1" s="33">
        <v>17</v>
      </c>
      <c r="AD1" s="30"/>
      <c r="AE1" s="30"/>
      <c r="AF1" s="31"/>
      <c r="AG1" s="31"/>
      <c r="AH1" s="28"/>
      <c r="AI1" s="28"/>
      <c r="AJ1" s="28"/>
      <c r="AK1" s="28"/>
      <c r="AL1" s="28"/>
      <c r="AM1" s="28"/>
    </row>
    <row r="2" spans="1:39">
      <c r="A2" s="2"/>
      <c r="B2" s="34" t="s">
        <v>31</v>
      </c>
      <c r="C2" s="34"/>
      <c r="D2" s="34"/>
      <c r="E2" s="34"/>
      <c r="F2" s="14"/>
      <c r="G2" s="14"/>
      <c r="H2" s="33" t="s">
        <v>11</v>
      </c>
      <c r="I2" s="33" t="s">
        <v>11</v>
      </c>
      <c r="J2" s="33" t="s">
        <v>11</v>
      </c>
      <c r="K2" s="33" t="s">
        <v>11</v>
      </c>
      <c r="L2" s="33" t="s">
        <v>11</v>
      </c>
      <c r="M2" s="33" t="s">
        <v>11</v>
      </c>
      <c r="N2" s="33" t="s">
        <v>11</v>
      </c>
      <c r="O2" s="33" t="s">
        <v>11</v>
      </c>
      <c r="P2" s="33" t="s">
        <v>19</v>
      </c>
      <c r="Q2" s="33" t="s">
        <v>19</v>
      </c>
      <c r="R2" s="33" t="s">
        <v>19</v>
      </c>
      <c r="S2" s="33" t="s">
        <v>19</v>
      </c>
      <c r="T2" s="33" t="s">
        <v>19</v>
      </c>
      <c r="U2" s="33" t="s">
        <v>19</v>
      </c>
      <c r="V2" s="33" t="s">
        <v>19</v>
      </c>
      <c r="W2" s="33" t="s">
        <v>19</v>
      </c>
      <c r="X2" s="33" t="s">
        <v>21</v>
      </c>
      <c r="Y2" s="33" t="s">
        <v>21</v>
      </c>
      <c r="Z2" s="33" t="s">
        <v>21</v>
      </c>
      <c r="AA2" s="33" t="s">
        <v>21</v>
      </c>
      <c r="AB2" s="33" t="s">
        <v>21</v>
      </c>
      <c r="AC2" s="33" t="s">
        <v>21</v>
      </c>
      <c r="AD2" s="30"/>
      <c r="AE2" s="30"/>
      <c r="AF2" s="31"/>
      <c r="AG2" s="31"/>
      <c r="AH2" s="28"/>
      <c r="AI2" s="28"/>
      <c r="AJ2" s="28"/>
      <c r="AK2" s="28"/>
      <c r="AL2" s="28"/>
      <c r="AM2" s="28"/>
    </row>
    <row r="3" spans="1:39" ht="45">
      <c r="A3" s="5" t="s">
        <v>6</v>
      </c>
      <c r="B3" s="5" t="s">
        <v>7</v>
      </c>
      <c r="C3" s="5" t="s">
        <v>8</v>
      </c>
      <c r="D3" s="5" t="s">
        <v>9</v>
      </c>
      <c r="E3" s="15" t="s">
        <v>17</v>
      </c>
      <c r="F3" s="14" t="s">
        <v>18</v>
      </c>
      <c r="G3" s="14" t="s">
        <v>10</v>
      </c>
      <c r="H3" s="13" t="s">
        <v>12</v>
      </c>
      <c r="I3" s="13" t="s">
        <v>13</v>
      </c>
      <c r="J3" s="13" t="s">
        <v>12</v>
      </c>
      <c r="K3" s="13" t="s">
        <v>13</v>
      </c>
      <c r="L3" s="13" t="s">
        <v>12</v>
      </c>
      <c r="M3" s="13" t="s">
        <v>13</v>
      </c>
      <c r="N3" s="13" t="s">
        <v>12</v>
      </c>
      <c r="O3" s="13" t="s">
        <v>13</v>
      </c>
      <c r="P3" s="19" t="s">
        <v>12</v>
      </c>
      <c r="Q3" s="19" t="s">
        <v>13</v>
      </c>
      <c r="R3" s="19" t="s">
        <v>12</v>
      </c>
      <c r="S3" s="19" t="s">
        <v>13</v>
      </c>
      <c r="T3" s="21" t="s">
        <v>12</v>
      </c>
      <c r="U3" s="21" t="s">
        <v>13</v>
      </c>
      <c r="V3" s="21" t="s">
        <v>12</v>
      </c>
      <c r="W3" s="21" t="s">
        <v>13</v>
      </c>
      <c r="X3" s="21" t="s">
        <v>12</v>
      </c>
      <c r="Y3" s="21" t="s">
        <v>13</v>
      </c>
      <c r="Z3" s="22" t="s">
        <v>12</v>
      </c>
      <c r="AA3" s="22" t="s">
        <v>13</v>
      </c>
      <c r="AB3" s="23" t="s">
        <v>12</v>
      </c>
      <c r="AC3" s="23" t="s">
        <v>13</v>
      </c>
      <c r="AD3" s="24" t="s">
        <v>12</v>
      </c>
      <c r="AE3" s="24" t="s">
        <v>13</v>
      </c>
      <c r="AF3" s="25" t="s">
        <v>12</v>
      </c>
      <c r="AG3" s="25" t="s">
        <v>13</v>
      </c>
      <c r="AH3" s="26" t="s">
        <v>12</v>
      </c>
      <c r="AI3" s="26" t="s">
        <v>13</v>
      </c>
      <c r="AJ3" s="27" t="s">
        <v>12</v>
      </c>
      <c r="AK3" s="27" t="s">
        <v>13</v>
      </c>
      <c r="AL3" s="20"/>
      <c r="AM3" s="20"/>
    </row>
    <row r="4" spans="1:39" ht="6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>
      <c r="A5" s="7">
        <v>1</v>
      </c>
      <c r="B5" s="8" t="s">
        <v>2</v>
      </c>
      <c r="C5" s="7">
        <v>8.5</v>
      </c>
      <c r="D5" s="7">
        <v>5</v>
      </c>
      <c r="E5" s="17">
        <f>IF(AND(F5&gt;0),F5,G5)</f>
        <v>176</v>
      </c>
      <c r="F5" s="16">
        <f>IF(ISERROR(SMALL(H5:AM5,1)+SMALL(H5:AM5,2)+SMALL(H5:AM5,3)+SMALL(H5:AM5,4)+SMALL(H5:AM5,5)),0,SMALL(H5:AM5,1)+SMALL(H5:AM5,2)+SMALL(H5:AM5,3)+SMALL(H5:AM5,4)+SMALL(H5:AM5,5))</f>
        <v>176</v>
      </c>
      <c r="G5" s="16">
        <f>SUM(H5:AM5)</f>
        <v>905</v>
      </c>
      <c r="H5" s="7">
        <v>39</v>
      </c>
      <c r="I5" s="7">
        <v>41</v>
      </c>
      <c r="J5" s="7">
        <v>41</v>
      </c>
      <c r="K5" s="7">
        <v>39</v>
      </c>
      <c r="L5" s="7">
        <v>37</v>
      </c>
      <c r="M5" s="7">
        <v>40</v>
      </c>
      <c r="N5" s="7">
        <v>40</v>
      </c>
      <c r="O5" s="7">
        <v>32</v>
      </c>
      <c r="P5" s="7">
        <v>35</v>
      </c>
      <c r="Q5" s="7">
        <v>43</v>
      </c>
      <c r="R5" s="7">
        <v>34</v>
      </c>
      <c r="S5" s="7">
        <v>38</v>
      </c>
      <c r="T5" s="7">
        <v>39</v>
      </c>
      <c r="U5" s="7">
        <v>38</v>
      </c>
      <c r="V5" s="7">
        <v>38</v>
      </c>
      <c r="W5" s="7">
        <v>45</v>
      </c>
      <c r="X5" s="7">
        <v>53</v>
      </c>
      <c r="Y5" s="7">
        <v>48</v>
      </c>
      <c r="Z5" s="7">
        <v>53</v>
      </c>
      <c r="AA5" s="7">
        <v>48</v>
      </c>
      <c r="AB5" s="7">
        <v>43</v>
      </c>
      <c r="AC5" s="7">
        <v>41</v>
      </c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s="6" customFormat="1">
      <c r="A6" s="7">
        <f>1+A5</f>
        <v>2</v>
      </c>
      <c r="B6" s="8" t="s">
        <v>22</v>
      </c>
      <c r="C6" s="7">
        <v>8</v>
      </c>
      <c r="D6" s="7">
        <v>5</v>
      </c>
      <c r="E6" s="17">
        <f>IF(AND(F6&gt;0),F6,G6)</f>
        <v>182</v>
      </c>
      <c r="F6" s="16">
        <f>IF(ISERROR(SMALL(H6:AM6,1)+SMALL(H6:AM6,2)+SMALL(H6:AM6,3)+SMALL(H6:AM6,4)+SMALL(H6:AM6,5)),0,SMALL(H6:AM6,1)+SMALL(H6:AM6,2)+SMALL(H6:AM6,3)+SMALL(H6:AM6,4)+SMALL(H6:AM6,5))</f>
        <v>182</v>
      </c>
      <c r="G6" s="16">
        <f>SUM(H6:AM6)</f>
        <v>906</v>
      </c>
      <c r="H6" s="7">
        <v>44</v>
      </c>
      <c r="I6" s="7">
        <v>37</v>
      </c>
      <c r="J6" s="7">
        <v>39</v>
      </c>
      <c r="K6" s="7">
        <v>39</v>
      </c>
      <c r="L6" s="7">
        <v>36</v>
      </c>
      <c r="M6" s="7">
        <v>37</v>
      </c>
      <c r="N6" s="7">
        <v>38</v>
      </c>
      <c r="O6" s="7">
        <v>39</v>
      </c>
      <c r="P6" s="7">
        <v>47</v>
      </c>
      <c r="Q6" s="7">
        <v>39</v>
      </c>
      <c r="R6" s="7">
        <v>39</v>
      </c>
      <c r="S6" s="7">
        <v>37</v>
      </c>
      <c r="T6" s="7">
        <v>39</v>
      </c>
      <c r="U6" s="7">
        <v>35</v>
      </c>
      <c r="V6" s="7">
        <v>39</v>
      </c>
      <c r="W6" s="7">
        <v>39</v>
      </c>
      <c r="X6" s="7">
        <v>48</v>
      </c>
      <c r="Y6" s="7">
        <v>49</v>
      </c>
      <c r="Z6" s="7">
        <v>48</v>
      </c>
      <c r="AA6" s="7">
        <v>49</v>
      </c>
      <c r="AB6" s="7">
        <v>46</v>
      </c>
      <c r="AC6" s="7">
        <v>43</v>
      </c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>
      <c r="A7" s="7">
        <f t="shared" ref="A7:A10" si="0">1+A6</f>
        <v>3</v>
      </c>
      <c r="B7" s="8" t="s">
        <v>5</v>
      </c>
      <c r="C7" s="7">
        <v>9.5</v>
      </c>
      <c r="D7" s="7">
        <v>5</v>
      </c>
      <c r="E7" s="17">
        <f>IF(AND(F7&gt;0),F7,G7)</f>
        <v>188</v>
      </c>
      <c r="F7" s="16">
        <f>IF(ISERROR(SMALL(H7:AM7,1)+SMALL(H7:AM7,2)+SMALL(H7:AM7,3)+SMALL(H7:AM7,4)+SMALL(H7:AM7,5)),0,SMALL(H7:AM7,1)+SMALL(H7:AM7,2)+SMALL(H7:AM7,3)+SMALL(H7:AM7,4)+SMALL(H7:AM7,5))</f>
        <v>188</v>
      </c>
      <c r="G7" s="16">
        <f>SUM(H7:AM7)</f>
        <v>834</v>
      </c>
      <c r="H7" s="7">
        <v>43</v>
      </c>
      <c r="I7" s="7">
        <v>41</v>
      </c>
      <c r="J7" s="7">
        <v>40</v>
      </c>
      <c r="K7" s="7">
        <v>38</v>
      </c>
      <c r="L7" s="7"/>
      <c r="M7" s="7"/>
      <c r="N7" s="7">
        <v>36</v>
      </c>
      <c r="O7" s="7">
        <v>39</v>
      </c>
      <c r="P7" s="7">
        <v>42</v>
      </c>
      <c r="Q7" s="7">
        <v>36</v>
      </c>
      <c r="R7" s="7">
        <v>40</v>
      </c>
      <c r="S7" s="7">
        <v>41</v>
      </c>
      <c r="T7" s="7">
        <v>44</v>
      </c>
      <c r="U7" s="7">
        <v>39</v>
      </c>
      <c r="V7" s="7">
        <v>40</v>
      </c>
      <c r="W7" s="7">
        <v>39</v>
      </c>
      <c r="X7" s="7">
        <v>47</v>
      </c>
      <c r="Y7" s="7">
        <v>47</v>
      </c>
      <c r="Z7" s="7">
        <v>47</v>
      </c>
      <c r="AA7" s="7">
        <v>47</v>
      </c>
      <c r="AB7" s="7">
        <v>45</v>
      </c>
      <c r="AC7" s="7">
        <v>43</v>
      </c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s="6" customFormat="1">
      <c r="A8" s="7">
        <f t="shared" si="0"/>
        <v>4</v>
      </c>
      <c r="B8" s="8" t="s">
        <v>44</v>
      </c>
      <c r="C8" s="7">
        <v>8</v>
      </c>
      <c r="D8" s="7">
        <v>5</v>
      </c>
      <c r="E8" s="17">
        <f t="shared" ref="E8" si="1">IF(AND(F8&gt;0),F8,G8)</f>
        <v>198</v>
      </c>
      <c r="F8" s="16">
        <f t="shared" ref="F8" si="2">IF(ISERROR(SMALL(H8:AM8,1)+SMALL(H8:AM8,2)+SMALL(H8:AM8,3)+SMALL(H8:AM8,4)+SMALL(H8:AM8,5)),0,SMALL(H8:AM8,1)+SMALL(H8:AM8,2)+SMALL(H8:AM8,3)+SMALL(H8:AM8,4)+SMALL(H8:AM8,5))</f>
        <v>198</v>
      </c>
      <c r="G8" s="16">
        <f t="shared" ref="G8" si="3">SUM(H8:AM8)</f>
        <v>408</v>
      </c>
      <c r="H8" s="7"/>
      <c r="I8" s="7"/>
      <c r="J8" s="7"/>
      <c r="K8" s="7"/>
      <c r="L8" s="7"/>
      <c r="M8" s="7"/>
      <c r="N8" s="7">
        <v>42</v>
      </c>
      <c r="O8" s="7">
        <v>40</v>
      </c>
      <c r="P8" s="7">
        <v>40</v>
      </c>
      <c r="Q8" s="7">
        <v>38</v>
      </c>
      <c r="R8" s="7"/>
      <c r="S8" s="7"/>
      <c r="T8" s="7">
        <v>41</v>
      </c>
      <c r="U8" s="7">
        <v>41</v>
      </c>
      <c r="V8" s="7">
        <v>40</v>
      </c>
      <c r="W8" s="7">
        <v>40</v>
      </c>
      <c r="X8" s="7"/>
      <c r="Y8" s="7"/>
      <c r="Z8" s="7"/>
      <c r="AA8" s="7"/>
      <c r="AB8" s="7">
        <v>46</v>
      </c>
      <c r="AC8" s="7">
        <v>40</v>
      </c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s="6" customFormat="1">
      <c r="A9" s="7">
        <f t="shared" si="0"/>
        <v>5</v>
      </c>
      <c r="B9" s="8" t="s">
        <v>30</v>
      </c>
      <c r="C9" s="7">
        <v>9</v>
      </c>
      <c r="D9" s="7">
        <v>5</v>
      </c>
      <c r="E9" s="17">
        <f t="shared" ref="E9" si="4">IF(AND(F9&gt;0),F9,G9)</f>
        <v>199</v>
      </c>
      <c r="F9" s="16">
        <f>IF(ISERROR(SMALL(H9:AM9,1)+SMALL(H9:AM9,2)+SMALL(H9:AM9,3)+SMALL(H9:AM9,4)+SMALL(H9:AM9,5)),0,SMALL(H9:AM9,1)+SMALL(H9:AM9,2)+SMALL(H9:AM9,3)+SMALL(H9:AM9,4)+SMALL(H9:AM9,5))</f>
        <v>199</v>
      </c>
      <c r="G9" s="16">
        <f t="shared" ref="G9" si="5">SUM(H9:AM9)</f>
        <v>513</v>
      </c>
      <c r="H9" s="7">
        <v>49</v>
      </c>
      <c r="I9" s="7">
        <v>42</v>
      </c>
      <c r="J9" s="7"/>
      <c r="K9" s="7"/>
      <c r="L9" s="7">
        <v>41</v>
      </c>
      <c r="M9" s="7">
        <v>40</v>
      </c>
      <c r="N9" s="7">
        <v>39</v>
      </c>
      <c r="O9" s="7">
        <v>37</v>
      </c>
      <c r="P9" s="7"/>
      <c r="Q9" s="7"/>
      <c r="R9" s="7"/>
      <c r="S9" s="7"/>
      <c r="T9" s="7"/>
      <c r="U9" s="7"/>
      <c r="V9" s="7"/>
      <c r="W9" s="7"/>
      <c r="X9" s="7">
        <v>44</v>
      </c>
      <c r="Y9" s="7">
        <v>45</v>
      </c>
      <c r="Z9" s="7">
        <v>44</v>
      </c>
      <c r="AA9" s="7">
        <v>45</v>
      </c>
      <c r="AB9" s="7">
        <v>45</v>
      </c>
      <c r="AC9" s="7">
        <v>42</v>
      </c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6" customFormat="1">
      <c r="A10" s="7">
        <f t="shared" si="0"/>
        <v>6</v>
      </c>
      <c r="B10" s="8" t="s">
        <v>38</v>
      </c>
      <c r="C10" s="7">
        <v>8</v>
      </c>
      <c r="D10" s="7">
        <v>2</v>
      </c>
      <c r="E10" s="17">
        <f>IF(AND(F10&gt;0),F10,G10)</f>
        <v>90</v>
      </c>
      <c r="F10" s="16">
        <f t="shared" ref="F10" si="6">IF(ISERROR(SMALL(H10:AM10,1)+SMALL(H10:AM10,2)+SMALL(H10:AM10,3)+SMALL(H10:AM10,4)+SMALL(H10:AM10,5)),0,SMALL(H10:AM10,1)+SMALL(H10:AM10,2)+SMALL(H10:AM10,3)+SMALL(H10:AM10,4)+SMALL(H10:AM10,5))</f>
        <v>0</v>
      </c>
      <c r="G10" s="16">
        <f>SUM(H10:AM10)</f>
        <v>90</v>
      </c>
      <c r="H10" s="7"/>
      <c r="I10" s="7"/>
      <c r="J10" s="7">
        <v>46</v>
      </c>
      <c r="K10" s="7">
        <v>44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>
      <c r="A11" s="7"/>
      <c r="B11" s="8"/>
      <c r="C11" s="7"/>
      <c r="D11" s="7"/>
      <c r="E11" s="17">
        <f t="shared" ref="E11" si="7">IF(AND(F11&gt;0),F11,G11)</f>
        <v>0</v>
      </c>
      <c r="F11" s="16">
        <f t="shared" ref="F11" si="8">IF(ISERROR(SMALL(H11:AM11,1)+SMALL(H11:AM11,2)+SMALL(H11:AM11,3)+SMALL(H11:AM11,4)+SMALL(H11:AM11,5)),0,SMALL(H11:AM11,1)+SMALL(H11:AM11,2)+SMALL(H11:AM11,3)+SMALL(H11:AM11,4)+SMALL(H11:AM11,5))</f>
        <v>0</v>
      </c>
      <c r="G11" s="16">
        <f t="shared" ref="G11" si="9">SUM(H11:AM11)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s="6" customFormat="1">
      <c r="A12" s="7"/>
      <c r="B12" s="8"/>
      <c r="C12" s="7"/>
      <c r="D12" s="7"/>
      <c r="E12" s="17">
        <f t="shared" ref="E12" si="10">IF(AND(F12&gt;0),F12,G12)</f>
        <v>0</v>
      </c>
      <c r="F12" s="16">
        <f t="shared" ref="F12" si="11">IF(ISERROR(SMALL(H12:AM12,1)+SMALL(H12:AM12,2)+SMALL(H12:AM12,3)+SMALL(H12:AM12,4)+SMALL(H12:AM12,5)),0,SMALL(H12:AM12,1)+SMALL(H12:AM12,2)+SMALL(H12:AM12,3)+SMALL(H12:AM12,4)+SMALL(H12:AM12,5))</f>
        <v>0</v>
      </c>
      <c r="G12" s="16">
        <f t="shared" ref="G12" si="12">SUM(H12:AM12)</f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>
      <c r="A13" s="7"/>
      <c r="B13" s="8"/>
      <c r="C13" s="7"/>
      <c r="D13" s="7"/>
      <c r="E13" s="17">
        <f t="shared" ref="E13" si="13">IF(AND(F13&gt;0),F13,G13)</f>
        <v>0</v>
      </c>
      <c r="F13" s="16">
        <f t="shared" ref="F13" si="14">IF(ISERROR(SMALL(H13:AM13,1)+SMALL(H13:AM13,2)+SMALL(H13:AM13,3)+SMALL(H13:AM13,4)+SMALL(H13:AM13,5)),0,SMALL(H13:AM13,1)+SMALL(H13:AM13,2)+SMALL(H13:AM13,3)+SMALL(H13:AM13,4)+SMALL(H13:AM13,5))</f>
        <v>0</v>
      </c>
      <c r="G13" s="16">
        <f t="shared" ref="G13" si="15">SUM(H13:AM13)</f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</sheetData>
  <sortState ref="A6:Y7">
    <sortCondition ref="A6:A7"/>
  </sortState>
  <mergeCells count="3">
    <mergeCell ref="B1:E1"/>
    <mergeCell ref="B2:E2"/>
    <mergeCell ref="A4:X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14"/>
  <sheetViews>
    <sheetView zoomScaleNormal="100" workbookViewId="0">
      <selection activeCell="A15" sqref="A15"/>
    </sheetView>
  </sheetViews>
  <sheetFormatPr defaultRowHeight="15"/>
  <cols>
    <col min="1" max="1" width="5.140625" style="1" bestFit="1" customWidth="1"/>
    <col min="2" max="2" width="21.28515625" customWidth="1"/>
    <col min="3" max="3" width="5.140625" style="1" bestFit="1" customWidth="1"/>
    <col min="4" max="4" width="5.140625" style="1" customWidth="1"/>
    <col min="5" max="5" width="10.5703125" style="1" bestFit="1" customWidth="1"/>
    <col min="6" max="7" width="10.5703125" style="1" hidden="1" customWidth="1"/>
    <col min="8" max="8" width="4.5703125" style="1" bestFit="1" customWidth="1"/>
    <col min="9" max="9" width="4.140625" style="1" bestFit="1" customWidth="1"/>
    <col min="10" max="10" width="4.5703125" style="1" bestFit="1" customWidth="1"/>
    <col min="11" max="11" width="4.140625" style="1" bestFit="1" customWidth="1"/>
    <col min="12" max="12" width="4.5703125" style="1" bestFit="1" customWidth="1"/>
    <col min="13" max="13" width="4.140625" style="1" bestFit="1" customWidth="1"/>
    <col min="14" max="14" width="4.5703125" style="1" bestFit="1" customWidth="1"/>
    <col min="15" max="15" width="4.140625" style="1" bestFit="1" customWidth="1"/>
    <col min="16" max="16" width="4.42578125" style="1" bestFit="1" customWidth="1"/>
    <col min="17" max="17" width="4" style="1" bestFit="1" customWidth="1"/>
    <col min="18" max="23" width="4.5703125" style="1" bestFit="1" customWidth="1"/>
    <col min="24" max="24" width="5" style="1" bestFit="1" customWidth="1"/>
    <col min="25" max="26" width="4.5703125" style="1" bestFit="1" customWidth="1"/>
    <col min="27" max="27" width="4.28515625" style="1" bestFit="1" customWidth="1"/>
    <col min="28" max="28" width="4.5703125" style="1" bestFit="1" customWidth="1"/>
    <col min="29" max="29" width="4.28515625" style="1" bestFit="1" customWidth="1"/>
    <col min="30" max="30" width="4.5703125" style="1" bestFit="1" customWidth="1"/>
    <col min="31" max="31" width="4.28515625" style="1" customWidth="1"/>
    <col min="32" max="39" width="4.28515625" customWidth="1"/>
  </cols>
  <sheetData>
    <row r="1" spans="1:39">
      <c r="A1" s="2"/>
      <c r="B1" s="34" t="s">
        <v>32</v>
      </c>
      <c r="C1" s="34"/>
      <c r="D1" s="34"/>
      <c r="E1" s="34"/>
      <c r="F1" s="14"/>
      <c r="G1" s="14"/>
      <c r="H1" s="33">
        <v>8</v>
      </c>
      <c r="I1" s="33">
        <v>8</v>
      </c>
      <c r="J1" s="33">
        <v>15</v>
      </c>
      <c r="K1" s="33">
        <v>15</v>
      </c>
      <c r="L1" s="33">
        <v>22</v>
      </c>
      <c r="M1" s="33">
        <v>22</v>
      </c>
      <c r="N1" s="33">
        <v>29</v>
      </c>
      <c r="O1" s="33">
        <v>29</v>
      </c>
      <c r="P1" s="33">
        <v>5</v>
      </c>
      <c r="Q1" s="33">
        <v>5</v>
      </c>
      <c r="R1" s="33">
        <v>12</v>
      </c>
      <c r="S1" s="33">
        <v>12</v>
      </c>
      <c r="T1" s="33">
        <v>19</v>
      </c>
      <c r="U1" s="33">
        <v>19</v>
      </c>
      <c r="V1" s="33">
        <v>26</v>
      </c>
      <c r="W1" s="33">
        <v>26</v>
      </c>
      <c r="X1" s="33">
        <v>3</v>
      </c>
      <c r="Y1" s="33">
        <v>3</v>
      </c>
      <c r="Z1" s="33">
        <v>10</v>
      </c>
      <c r="AA1" s="33">
        <v>10</v>
      </c>
      <c r="AB1" s="33">
        <v>17</v>
      </c>
      <c r="AC1" s="33">
        <v>17</v>
      </c>
      <c r="AD1" s="12"/>
      <c r="AE1" s="12"/>
      <c r="AF1" s="20"/>
      <c r="AG1" s="20"/>
      <c r="AH1" s="20"/>
      <c r="AI1" s="20"/>
      <c r="AJ1" s="20"/>
      <c r="AK1" s="20"/>
      <c r="AL1" s="20"/>
      <c r="AM1" s="20"/>
    </row>
    <row r="2" spans="1:39">
      <c r="A2" s="2"/>
      <c r="B2" s="34" t="s">
        <v>29</v>
      </c>
      <c r="C2" s="34"/>
      <c r="D2" s="34"/>
      <c r="E2" s="34"/>
      <c r="F2" s="14"/>
      <c r="G2" s="14"/>
      <c r="H2" s="33" t="s">
        <v>11</v>
      </c>
      <c r="I2" s="33" t="s">
        <v>11</v>
      </c>
      <c r="J2" s="33" t="s">
        <v>11</v>
      </c>
      <c r="K2" s="33" t="s">
        <v>11</v>
      </c>
      <c r="L2" s="33" t="s">
        <v>11</v>
      </c>
      <c r="M2" s="33" t="s">
        <v>11</v>
      </c>
      <c r="N2" s="33" t="s">
        <v>11</v>
      </c>
      <c r="O2" s="33" t="s">
        <v>11</v>
      </c>
      <c r="P2" s="33" t="s">
        <v>19</v>
      </c>
      <c r="Q2" s="33" t="s">
        <v>19</v>
      </c>
      <c r="R2" s="33" t="s">
        <v>19</v>
      </c>
      <c r="S2" s="33" t="s">
        <v>19</v>
      </c>
      <c r="T2" s="33" t="s">
        <v>19</v>
      </c>
      <c r="U2" s="33" t="s">
        <v>19</v>
      </c>
      <c r="V2" s="33" t="s">
        <v>19</v>
      </c>
      <c r="W2" s="33" t="s">
        <v>19</v>
      </c>
      <c r="X2" s="33" t="s">
        <v>21</v>
      </c>
      <c r="Y2" s="33" t="s">
        <v>21</v>
      </c>
      <c r="Z2" s="33" t="s">
        <v>21</v>
      </c>
      <c r="AA2" s="33" t="s">
        <v>21</v>
      </c>
      <c r="AB2" s="33" t="s">
        <v>21</v>
      </c>
      <c r="AC2" s="33" t="s">
        <v>21</v>
      </c>
      <c r="AD2" s="30"/>
      <c r="AE2" s="30"/>
      <c r="AF2" s="31"/>
      <c r="AG2" s="31"/>
      <c r="AH2" s="26"/>
      <c r="AI2" s="26"/>
      <c r="AJ2" s="27"/>
      <c r="AK2" s="27"/>
      <c r="AL2" s="20"/>
      <c r="AM2" s="20"/>
    </row>
    <row r="3" spans="1:39" ht="45">
      <c r="A3" s="3" t="s">
        <v>6</v>
      </c>
      <c r="B3" s="3" t="s">
        <v>7</v>
      </c>
      <c r="C3" s="3" t="s">
        <v>8</v>
      </c>
      <c r="D3" s="3" t="s">
        <v>9</v>
      </c>
      <c r="E3" s="15" t="s">
        <v>17</v>
      </c>
      <c r="F3" s="14" t="s">
        <v>18</v>
      </c>
      <c r="G3" s="14" t="s">
        <v>10</v>
      </c>
      <c r="H3" s="3" t="s">
        <v>12</v>
      </c>
      <c r="I3" s="3" t="s">
        <v>13</v>
      </c>
      <c r="J3" s="5" t="s">
        <v>12</v>
      </c>
      <c r="K3" s="5" t="s">
        <v>13</v>
      </c>
      <c r="L3" s="9" t="s">
        <v>12</v>
      </c>
      <c r="M3" s="9" t="s">
        <v>13</v>
      </c>
      <c r="N3" s="10" t="s">
        <v>12</v>
      </c>
      <c r="O3" s="10" t="s">
        <v>13</v>
      </c>
      <c r="P3" s="18" t="s">
        <v>12</v>
      </c>
      <c r="Q3" s="18" t="s">
        <v>13</v>
      </c>
      <c r="R3" s="19" t="s">
        <v>12</v>
      </c>
      <c r="S3" s="19" t="s">
        <v>13</v>
      </c>
      <c r="T3" s="21" t="s">
        <v>12</v>
      </c>
      <c r="U3" s="21" t="s">
        <v>13</v>
      </c>
      <c r="V3" s="21" t="s">
        <v>12</v>
      </c>
      <c r="W3" s="21" t="s">
        <v>13</v>
      </c>
      <c r="X3" s="21" t="s">
        <v>12</v>
      </c>
      <c r="Y3" s="21" t="s">
        <v>13</v>
      </c>
      <c r="Z3" s="22" t="s">
        <v>12</v>
      </c>
      <c r="AA3" s="22" t="s">
        <v>13</v>
      </c>
      <c r="AB3" s="23" t="s">
        <v>12</v>
      </c>
      <c r="AC3" s="23" t="s">
        <v>13</v>
      </c>
      <c r="AD3" s="24"/>
      <c r="AE3" s="24"/>
      <c r="AF3" s="25"/>
      <c r="AG3" s="25"/>
      <c r="AH3" s="26"/>
      <c r="AI3" s="26"/>
      <c r="AJ3" s="27"/>
      <c r="AK3" s="27"/>
      <c r="AL3" s="20"/>
      <c r="AM3" s="20"/>
    </row>
    <row r="4" spans="1:39" ht="6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s="6" customFormat="1">
      <c r="A5" s="7">
        <v>1</v>
      </c>
      <c r="B5" s="8" t="s">
        <v>26</v>
      </c>
      <c r="C5" s="7">
        <v>9.5</v>
      </c>
      <c r="D5" s="7">
        <v>5</v>
      </c>
      <c r="E5" s="17">
        <f>IF(AND(F5&gt;0),F5,G5)</f>
        <v>174</v>
      </c>
      <c r="F5" s="16">
        <f>IF(ISERROR(SMALL(H5:AM5,1)+SMALL(H5:AM5,2)+SMALL(H5:AM5,3)+SMALL(H5:AM5,4)+SMALL(H5:AM5,5)),0,SMALL(H5:AM5,1)+SMALL(H5:AM5,2)+SMALL(H5:AM5,3)+SMALL(H5:AM5,4)+SMALL(H5:AM5,5))</f>
        <v>174</v>
      </c>
      <c r="G5" s="16">
        <f>SUM(H5:AM5)</f>
        <v>779</v>
      </c>
      <c r="H5" s="7">
        <v>38</v>
      </c>
      <c r="I5" s="7">
        <v>40</v>
      </c>
      <c r="J5" s="7">
        <v>38</v>
      </c>
      <c r="K5" s="7">
        <v>42</v>
      </c>
      <c r="L5" s="7">
        <v>39</v>
      </c>
      <c r="M5" s="7">
        <v>41</v>
      </c>
      <c r="N5" s="7">
        <v>38</v>
      </c>
      <c r="O5" s="7">
        <v>37</v>
      </c>
      <c r="P5" s="7">
        <v>35</v>
      </c>
      <c r="Q5" s="7">
        <v>34</v>
      </c>
      <c r="R5" s="7">
        <v>36</v>
      </c>
      <c r="S5" s="7">
        <v>33</v>
      </c>
      <c r="T5" s="7">
        <v>40</v>
      </c>
      <c r="U5" s="7">
        <v>36</v>
      </c>
      <c r="V5" s="7">
        <v>38</v>
      </c>
      <c r="W5" s="7">
        <v>36</v>
      </c>
      <c r="X5" s="7"/>
      <c r="Y5" s="7"/>
      <c r="Z5" s="7">
        <v>43</v>
      </c>
      <c r="AA5" s="7">
        <v>43</v>
      </c>
      <c r="AB5" s="7">
        <v>47</v>
      </c>
      <c r="AC5" s="7">
        <v>45</v>
      </c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s="6" customFormat="1">
      <c r="A6" s="7">
        <f>1+A5</f>
        <v>2</v>
      </c>
      <c r="B6" s="8" t="s">
        <v>25</v>
      </c>
      <c r="C6" s="7">
        <v>9.5</v>
      </c>
      <c r="D6" s="7">
        <v>5</v>
      </c>
      <c r="E6" s="17">
        <f t="shared" ref="E6" si="0">IF(AND(F6&gt;0),F6,G6)</f>
        <v>175</v>
      </c>
      <c r="F6" s="16">
        <f>IF(ISERROR(SMALL(H6:AM6,1)+SMALL(H6:AM6,2)+SMALL(H6:AM6,3)+SMALL(H6:AM6,4)+SMALL(H6:AM6,5)),0,SMALL(H6:AM6,1)+SMALL(H6:AM6,2)+SMALL(H6:AM6,3)+SMALL(H6:AM6,4)+SMALL(H6:AM6,5))</f>
        <v>175</v>
      </c>
      <c r="G6" s="16">
        <f>SUM(H6:AM6)</f>
        <v>866</v>
      </c>
      <c r="H6" s="7">
        <v>38</v>
      </c>
      <c r="I6" s="7">
        <v>41</v>
      </c>
      <c r="J6" s="7">
        <v>38</v>
      </c>
      <c r="K6" s="7">
        <v>38</v>
      </c>
      <c r="L6" s="7">
        <v>34</v>
      </c>
      <c r="M6" s="7">
        <v>38</v>
      </c>
      <c r="N6" s="7">
        <v>34</v>
      </c>
      <c r="O6" s="7">
        <v>44</v>
      </c>
      <c r="P6" s="7">
        <v>37</v>
      </c>
      <c r="Q6" s="7">
        <v>38</v>
      </c>
      <c r="R6" s="7">
        <v>38</v>
      </c>
      <c r="S6" s="7">
        <v>35</v>
      </c>
      <c r="T6" s="7">
        <v>37</v>
      </c>
      <c r="U6" s="7">
        <v>36</v>
      </c>
      <c r="V6" s="7">
        <v>36</v>
      </c>
      <c r="W6" s="7">
        <v>37</v>
      </c>
      <c r="X6" s="7">
        <v>39</v>
      </c>
      <c r="Y6" s="7">
        <v>41</v>
      </c>
      <c r="Z6" s="7">
        <v>52</v>
      </c>
      <c r="AA6" s="7">
        <v>48</v>
      </c>
      <c r="AB6" s="7">
        <v>44</v>
      </c>
      <c r="AC6" s="7">
        <v>43</v>
      </c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s="6" customFormat="1">
      <c r="A7" s="7">
        <f t="shared" ref="A7:A13" si="1">1+A6</f>
        <v>3</v>
      </c>
      <c r="B7" s="8" t="s">
        <v>16</v>
      </c>
      <c r="C7" s="7">
        <v>10</v>
      </c>
      <c r="D7" s="7">
        <v>5</v>
      </c>
      <c r="E7" s="17">
        <f>IF(AND(F7&gt;0),F7,G7)</f>
        <v>183</v>
      </c>
      <c r="F7" s="16">
        <f t="shared" ref="F7" si="2">IF(ISERROR(SMALL(H7:AM7,1)+SMALL(H7:AM7,2)+SMALL(H7:AM7,3)+SMALL(H7:AM7,4)+SMALL(H7:AM7,5)),0,SMALL(H7:AM7,1)+SMALL(H7:AM7,2)+SMALL(H7:AM7,3)+SMALL(H7:AM7,4)+SMALL(H7:AM7,5))</f>
        <v>183</v>
      </c>
      <c r="G7" s="16">
        <f t="shared" ref="G7" si="3">SUM(H7:AM7)</f>
        <v>471</v>
      </c>
      <c r="H7" s="7">
        <v>40</v>
      </c>
      <c r="I7" s="7">
        <v>44</v>
      </c>
      <c r="J7" s="7">
        <v>43</v>
      </c>
      <c r="K7" s="7">
        <v>39</v>
      </c>
      <c r="L7" s="7">
        <v>38</v>
      </c>
      <c r="M7" s="7">
        <v>37</v>
      </c>
      <c r="N7" s="7">
        <v>43</v>
      </c>
      <c r="O7" s="7">
        <v>37</v>
      </c>
      <c r="P7" s="7">
        <v>40</v>
      </c>
      <c r="Q7" s="7">
        <v>39</v>
      </c>
      <c r="R7" s="7">
        <v>35</v>
      </c>
      <c r="S7" s="7">
        <v>36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s="4" customFormat="1">
      <c r="A8" s="7">
        <f t="shared" si="1"/>
        <v>4</v>
      </c>
      <c r="B8" s="8" t="s">
        <v>20</v>
      </c>
      <c r="C8" s="7">
        <v>9.5</v>
      </c>
      <c r="D8" s="7">
        <v>5</v>
      </c>
      <c r="E8" s="17">
        <f>IF(AND(F8&gt;0),F8,G8)</f>
        <v>183</v>
      </c>
      <c r="F8" s="16">
        <f>IF(ISERROR(SMALL(H8:AM8,1)+SMALL(H8:AM8,2)+SMALL(H8:AM8,3)+SMALL(H8:AM8,4)+SMALL(H8:AM8,5)),0,SMALL(H8:AM8,1)+SMALL(H8:AM8,2)+SMALL(H8:AM8,3)+SMALL(H8:AM8,4)+SMALL(H8:AM8,5))</f>
        <v>183</v>
      </c>
      <c r="G8" s="16">
        <f>SUM(H8:AM8)</f>
        <v>919</v>
      </c>
      <c r="H8" s="7">
        <v>48</v>
      </c>
      <c r="I8" s="7">
        <v>38</v>
      </c>
      <c r="J8" s="7">
        <v>42</v>
      </c>
      <c r="K8" s="7">
        <v>40</v>
      </c>
      <c r="L8" s="7">
        <v>34</v>
      </c>
      <c r="M8" s="7">
        <v>40</v>
      </c>
      <c r="N8" s="7">
        <v>46</v>
      </c>
      <c r="O8" s="7">
        <v>42</v>
      </c>
      <c r="P8" s="7">
        <v>39</v>
      </c>
      <c r="Q8" s="7">
        <v>40</v>
      </c>
      <c r="R8" s="7">
        <v>37</v>
      </c>
      <c r="S8" s="7">
        <v>44</v>
      </c>
      <c r="T8" s="7">
        <v>39</v>
      </c>
      <c r="U8" s="7">
        <v>38</v>
      </c>
      <c r="V8" s="7">
        <v>36</v>
      </c>
      <c r="W8" s="7">
        <v>38</v>
      </c>
      <c r="X8" s="7">
        <v>46</v>
      </c>
      <c r="Y8" s="7">
        <v>45</v>
      </c>
      <c r="Z8" s="7">
        <v>50</v>
      </c>
      <c r="AA8" s="7">
        <v>44</v>
      </c>
      <c r="AB8" s="7">
        <v>49</v>
      </c>
      <c r="AC8" s="7">
        <v>44</v>
      </c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s="6" customFormat="1">
      <c r="A9" s="7">
        <f t="shared" si="1"/>
        <v>5</v>
      </c>
      <c r="B9" s="8" t="s">
        <v>15</v>
      </c>
      <c r="C9" s="7">
        <v>10</v>
      </c>
      <c r="D9" s="7">
        <v>5</v>
      </c>
      <c r="E9" s="17">
        <f t="shared" ref="E9" si="4">IF(AND(F9&gt;0),F9,G9)</f>
        <v>197</v>
      </c>
      <c r="F9" s="16">
        <f t="shared" ref="F9" si="5">IF(ISERROR(SMALL(H9:AM9,1)+SMALL(H9:AM9,2)+SMALL(H9:AM9,3)+SMALL(H9:AM9,4)+SMALL(H9:AM9,5)),0,SMALL(H9:AM9,1)+SMALL(H9:AM9,2)+SMALL(H9:AM9,3)+SMALL(H9:AM9,4)+SMALL(H9:AM9,5))</f>
        <v>197</v>
      </c>
      <c r="G9" s="16">
        <f t="shared" ref="G9" si="6">SUM(H9:AM9)</f>
        <v>599</v>
      </c>
      <c r="H9" s="7">
        <v>37</v>
      </c>
      <c r="I9" s="7">
        <v>46</v>
      </c>
      <c r="J9" s="7">
        <v>44</v>
      </c>
      <c r="K9" s="7">
        <v>44</v>
      </c>
      <c r="L9" s="7">
        <v>44</v>
      </c>
      <c r="M9" s="7">
        <v>41</v>
      </c>
      <c r="N9" s="7">
        <v>42</v>
      </c>
      <c r="O9" s="7">
        <v>43</v>
      </c>
      <c r="P9" s="7"/>
      <c r="Q9" s="7"/>
      <c r="R9" s="7"/>
      <c r="S9" s="7"/>
      <c r="T9" s="7"/>
      <c r="U9" s="7"/>
      <c r="V9" s="7">
        <v>41</v>
      </c>
      <c r="W9" s="7">
        <v>37</v>
      </c>
      <c r="X9" s="7"/>
      <c r="Y9" s="7"/>
      <c r="Z9" s="7">
        <v>52</v>
      </c>
      <c r="AA9" s="7">
        <v>43</v>
      </c>
      <c r="AB9" s="7">
        <v>44</v>
      </c>
      <c r="AC9" s="7">
        <v>41</v>
      </c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6" customFormat="1">
      <c r="A10" s="7">
        <f t="shared" si="1"/>
        <v>6</v>
      </c>
      <c r="B10" s="8" t="s">
        <v>39</v>
      </c>
      <c r="C10" s="7">
        <v>9.5</v>
      </c>
      <c r="D10" s="7">
        <v>5</v>
      </c>
      <c r="E10" s="17">
        <f>IF(AND(F10&gt;0),F10,G10)</f>
        <v>199</v>
      </c>
      <c r="F10" s="16">
        <f>IF(ISERROR(SMALL(H10:AM10,1)+SMALL(H10:AM10,2)+SMALL(H10:AM10,3)+SMALL(H10:AM10,4)+SMALL(H10:AM10,5)),0,SMALL(H10:AM10,1)+SMALL(H10:AM10,2)+SMALL(H10:AM10,3)+SMALL(H10:AM10,4)+SMALL(H10:AM10,5))</f>
        <v>199</v>
      </c>
      <c r="G10" s="16">
        <f t="shared" ref="G10" si="7">SUM(H10:AM10)</f>
        <v>595</v>
      </c>
      <c r="H10" s="7"/>
      <c r="I10" s="7"/>
      <c r="J10" s="7">
        <v>37</v>
      </c>
      <c r="K10" s="7">
        <v>41</v>
      </c>
      <c r="L10" s="7">
        <v>41</v>
      </c>
      <c r="M10" s="7">
        <v>43</v>
      </c>
      <c r="N10" s="7"/>
      <c r="O10" s="7"/>
      <c r="P10" s="7"/>
      <c r="Q10" s="7"/>
      <c r="R10" s="7">
        <v>42</v>
      </c>
      <c r="S10" s="7">
        <v>42</v>
      </c>
      <c r="T10" s="7">
        <v>42</v>
      </c>
      <c r="U10" s="7">
        <v>39</v>
      </c>
      <c r="V10" s="7">
        <v>41</v>
      </c>
      <c r="W10" s="7">
        <v>41</v>
      </c>
      <c r="X10" s="7"/>
      <c r="Y10" s="7"/>
      <c r="Z10" s="7">
        <v>50</v>
      </c>
      <c r="AA10" s="7">
        <v>45</v>
      </c>
      <c r="AB10" s="7">
        <v>47</v>
      </c>
      <c r="AC10" s="7">
        <v>44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6" customFormat="1">
      <c r="A11" s="7">
        <f t="shared" si="1"/>
        <v>7</v>
      </c>
      <c r="B11" s="8" t="s">
        <v>24</v>
      </c>
      <c r="C11" s="7">
        <v>10.5</v>
      </c>
      <c r="D11" s="7">
        <v>5</v>
      </c>
      <c r="E11" s="17">
        <f>IF(AND(F11&gt;0),F11,G11)</f>
        <v>209</v>
      </c>
      <c r="F11" s="16">
        <f>IF(ISERROR(SMALL(H11:AM11,1)+SMALL(H11:AM11,2)+SMALL(H11:AM11,3)+SMALL(H11:AM11,4)+SMALL(H11:AM11,5)),0,SMALL(H11:AM11,1)+SMALL(H11:AM11,2)+SMALL(H11:AM11,3)+SMALL(H11:AM11,4)+SMALL(H11:AM11,5))</f>
        <v>209</v>
      </c>
      <c r="G11" s="16">
        <f t="shared" ref="G11" si="8">SUM(H11:AM11)</f>
        <v>633</v>
      </c>
      <c r="H11" s="7">
        <v>46</v>
      </c>
      <c r="I11" s="7">
        <v>39</v>
      </c>
      <c r="J11" s="7">
        <v>47</v>
      </c>
      <c r="K11" s="7">
        <v>44</v>
      </c>
      <c r="L11" s="7">
        <v>48</v>
      </c>
      <c r="M11" s="7">
        <v>50</v>
      </c>
      <c r="N11" s="7"/>
      <c r="O11" s="7"/>
      <c r="P11" s="7"/>
      <c r="Q11" s="7"/>
      <c r="R11" s="7">
        <v>44</v>
      </c>
      <c r="S11" s="7">
        <v>41</v>
      </c>
      <c r="T11" s="7">
        <v>43</v>
      </c>
      <c r="U11" s="7">
        <v>44</v>
      </c>
      <c r="V11" s="7">
        <v>43</v>
      </c>
      <c r="W11" s="7">
        <v>43</v>
      </c>
      <c r="X11" s="7"/>
      <c r="Y11" s="7"/>
      <c r="Z11" s="7">
        <v>49</v>
      </c>
      <c r="AA11" s="7">
        <v>52</v>
      </c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s="6" customFormat="1">
      <c r="A12" s="7">
        <f t="shared" si="1"/>
        <v>8</v>
      </c>
      <c r="B12" s="8" t="s">
        <v>34</v>
      </c>
      <c r="C12" s="7">
        <v>10.5</v>
      </c>
      <c r="D12" s="7">
        <v>5</v>
      </c>
      <c r="E12" s="17">
        <f>IF(AND(F12&gt;0),F12,G12)</f>
        <v>210</v>
      </c>
      <c r="F12" s="16">
        <f t="shared" ref="F12" si="9">IF(ISERROR(SMALL(H12:AM12,1)+SMALL(H12:AM12,2)+SMALL(H12:AM12,3)+SMALL(H12:AM12,4)+SMALL(H12:AM12,5)),0,SMALL(H12:AM12,1)+SMALL(H12:AM12,2)+SMALL(H12:AM12,3)+SMALL(H12:AM12,4)+SMALL(H12:AM12,5))</f>
        <v>210</v>
      </c>
      <c r="G12" s="16">
        <f>SUM(H12:AM12)</f>
        <v>349</v>
      </c>
      <c r="H12" s="7">
        <v>44</v>
      </c>
      <c r="I12" s="7">
        <v>41</v>
      </c>
      <c r="J12" s="7">
        <v>41</v>
      </c>
      <c r="K12" s="7">
        <v>46</v>
      </c>
      <c r="L12" s="7"/>
      <c r="M12" s="7"/>
      <c r="N12" s="7"/>
      <c r="O12" s="7"/>
      <c r="P12" s="7"/>
      <c r="Q12" s="7"/>
      <c r="R12" s="7">
        <v>45</v>
      </c>
      <c r="S12" s="7"/>
      <c r="T12" s="7">
        <v>46</v>
      </c>
      <c r="U12" s="7"/>
      <c r="V12" s="7">
        <v>39</v>
      </c>
      <c r="W12" s="7"/>
      <c r="X12" s="7"/>
      <c r="Y12" s="7"/>
      <c r="Z12" s="7">
        <v>47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>
      <c r="A13" s="7">
        <f t="shared" si="1"/>
        <v>9</v>
      </c>
      <c r="B13" s="8" t="s">
        <v>33</v>
      </c>
      <c r="C13" s="7">
        <v>11</v>
      </c>
      <c r="D13" s="7">
        <v>5</v>
      </c>
      <c r="E13" s="17">
        <f t="shared" ref="E13" si="10">IF(AND(F13&gt;0),F13,G13)</f>
        <v>223</v>
      </c>
      <c r="F13" s="16">
        <f>IF(ISERROR(SMALL(H13:AM13,1)+SMALL(H13:AM13,2)+SMALL(H13:AM13,3)+SMALL(H13:AM13,4)+SMALL(H13:AM13,5)),0,SMALL(H13:AM13,1)+SMALL(H13:AM13,2)+SMALL(H13:AM13,3)+SMALL(H13:AM13,4)+SMALL(H13:AM13,5))</f>
        <v>223</v>
      </c>
      <c r="G13" s="16">
        <f>SUM(H13:AM13)</f>
        <v>276</v>
      </c>
      <c r="H13" s="7">
        <v>44</v>
      </c>
      <c r="I13" s="7"/>
      <c r="J13" s="7">
        <v>47</v>
      </c>
      <c r="K13" s="7">
        <v>45</v>
      </c>
      <c r="L13" s="7"/>
      <c r="M13" s="7"/>
      <c r="N13" s="7"/>
      <c r="O13" s="7"/>
      <c r="P13" s="7"/>
      <c r="Q13" s="7"/>
      <c r="R13" s="7"/>
      <c r="S13" s="7"/>
      <c r="T13" s="7">
        <v>43</v>
      </c>
      <c r="U13" s="7"/>
      <c r="V13" s="7">
        <v>44</v>
      </c>
      <c r="W13" s="7"/>
      <c r="X13" s="7"/>
      <c r="Y13" s="7"/>
      <c r="Z13" s="7">
        <v>53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s="6" customFormat="1">
      <c r="A14" s="7"/>
      <c r="B14" s="8"/>
      <c r="C14" s="7"/>
      <c r="D14" s="7"/>
      <c r="E14" s="17">
        <f t="shared" ref="E14" si="11">IF(AND(F14&gt;0),F14,G14)</f>
        <v>0</v>
      </c>
      <c r="F14" s="16">
        <f>IF(ISERROR(SMALL(H14:AM14,1)+SMALL(H14:AM14,2)+SMALL(H14:AM14,3)+SMALL(H14:AM14,4)+SMALL(H14:AM14,5)),0,SMALL(H14:AM14,1)+SMALL(H14:AM14,2)+SMALL(H14:AM14,3)+SMALL(H14:AM14,4)+SMALL(H14:AM14,5))</f>
        <v>0</v>
      </c>
      <c r="G14" s="16">
        <f>SUM(H14:AM14)</f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</sheetData>
  <sortState ref="B5:Y13">
    <sortCondition ref="E5:E13"/>
  </sortState>
  <mergeCells count="3">
    <mergeCell ref="B1:E1"/>
    <mergeCell ref="B2:E2"/>
    <mergeCell ref="A4:X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16"/>
  <sheetViews>
    <sheetView workbookViewId="0">
      <selection activeCell="A17" sqref="A17"/>
    </sheetView>
  </sheetViews>
  <sheetFormatPr defaultColWidth="9.140625" defaultRowHeight="15"/>
  <cols>
    <col min="1" max="1" width="5.140625" style="1" bestFit="1" customWidth="1"/>
    <col min="2" max="2" width="21.28515625" style="6" customWidth="1"/>
    <col min="3" max="3" width="5.140625" style="1" bestFit="1" customWidth="1"/>
    <col min="4" max="4" width="5.140625" style="1" customWidth="1"/>
    <col min="5" max="5" width="10.5703125" style="1" bestFit="1" customWidth="1"/>
    <col min="6" max="7" width="10.5703125" style="1" hidden="1" customWidth="1"/>
    <col min="8" max="8" width="4.5703125" style="1" bestFit="1" customWidth="1"/>
    <col min="9" max="9" width="4.140625" style="1" bestFit="1" customWidth="1"/>
    <col min="10" max="10" width="4.5703125" style="1" bestFit="1" customWidth="1"/>
    <col min="11" max="11" width="4.140625" style="1" bestFit="1" customWidth="1"/>
    <col min="12" max="12" width="4.5703125" style="1" bestFit="1" customWidth="1"/>
    <col min="13" max="13" width="4.140625" style="1" bestFit="1" customWidth="1"/>
    <col min="14" max="14" width="4.5703125" style="1" bestFit="1" customWidth="1"/>
    <col min="15" max="15" width="4.140625" style="1" bestFit="1" customWidth="1"/>
    <col min="16" max="16" width="4.42578125" style="1" bestFit="1" customWidth="1"/>
    <col min="17" max="17" width="4" style="1" bestFit="1" customWidth="1"/>
    <col min="18" max="26" width="4.5703125" style="1" bestFit="1" customWidth="1"/>
    <col min="27" max="27" width="4.28515625" style="1" bestFit="1" customWidth="1"/>
    <col min="28" max="28" width="4.5703125" style="1" bestFit="1" customWidth="1"/>
    <col min="29" max="29" width="4.28515625" style="1" bestFit="1" customWidth="1"/>
    <col min="30" max="30" width="4.5703125" style="1" bestFit="1" customWidth="1"/>
    <col min="31" max="31" width="4.28515625" style="1" customWidth="1"/>
    <col min="32" max="39" width="4.28515625" style="6" customWidth="1"/>
    <col min="40" max="16384" width="9.140625" style="6"/>
  </cols>
  <sheetData>
    <row r="1" spans="1:39">
      <c r="A1" s="2"/>
      <c r="B1" s="34" t="s">
        <v>32</v>
      </c>
      <c r="C1" s="34"/>
      <c r="D1" s="34"/>
      <c r="E1" s="34"/>
      <c r="F1" s="29"/>
      <c r="G1" s="29"/>
      <c r="H1" s="32">
        <v>8</v>
      </c>
      <c r="I1" s="32">
        <v>8</v>
      </c>
      <c r="J1" s="32">
        <v>15</v>
      </c>
      <c r="K1" s="32">
        <v>15</v>
      </c>
      <c r="L1" s="32">
        <v>22</v>
      </c>
      <c r="M1" s="32">
        <v>22</v>
      </c>
      <c r="N1" s="32">
        <v>29</v>
      </c>
      <c r="O1" s="32">
        <v>29</v>
      </c>
      <c r="P1" s="32">
        <v>5</v>
      </c>
      <c r="Q1" s="32">
        <v>5</v>
      </c>
      <c r="R1" s="32">
        <v>12</v>
      </c>
      <c r="S1" s="32">
        <v>12</v>
      </c>
      <c r="T1" s="32">
        <v>19</v>
      </c>
      <c r="U1" s="32">
        <v>19</v>
      </c>
      <c r="V1" s="32">
        <v>26</v>
      </c>
      <c r="W1" s="32">
        <v>26</v>
      </c>
      <c r="X1" s="33">
        <v>3</v>
      </c>
      <c r="Y1" s="33">
        <v>3</v>
      </c>
      <c r="Z1" s="33">
        <v>10</v>
      </c>
      <c r="AA1" s="33">
        <v>10</v>
      </c>
      <c r="AB1" s="32">
        <v>17</v>
      </c>
      <c r="AC1" s="32">
        <v>17</v>
      </c>
      <c r="AD1" s="30"/>
      <c r="AE1" s="30"/>
      <c r="AF1" s="31"/>
      <c r="AG1" s="31"/>
      <c r="AH1" s="29"/>
      <c r="AI1" s="29"/>
      <c r="AJ1" s="29"/>
      <c r="AK1" s="29"/>
      <c r="AL1" s="29"/>
      <c r="AM1" s="29"/>
    </row>
    <row r="2" spans="1:39">
      <c r="A2" s="2"/>
      <c r="B2" s="34" t="s">
        <v>37</v>
      </c>
      <c r="C2" s="34"/>
      <c r="D2" s="34"/>
      <c r="E2" s="34"/>
      <c r="F2" s="29"/>
      <c r="G2" s="29"/>
      <c r="H2" s="32" t="s">
        <v>11</v>
      </c>
      <c r="I2" s="32" t="s">
        <v>11</v>
      </c>
      <c r="J2" s="32" t="s">
        <v>11</v>
      </c>
      <c r="K2" s="32" t="s">
        <v>11</v>
      </c>
      <c r="L2" s="32" t="s">
        <v>11</v>
      </c>
      <c r="M2" s="32" t="s">
        <v>11</v>
      </c>
      <c r="N2" s="32" t="s">
        <v>11</v>
      </c>
      <c r="O2" s="32" t="s">
        <v>11</v>
      </c>
      <c r="P2" s="33" t="s">
        <v>19</v>
      </c>
      <c r="Q2" s="33" t="s">
        <v>19</v>
      </c>
      <c r="R2" s="32" t="s">
        <v>19</v>
      </c>
      <c r="S2" s="32" t="s">
        <v>19</v>
      </c>
      <c r="T2" s="32" t="s">
        <v>19</v>
      </c>
      <c r="U2" s="32" t="s">
        <v>19</v>
      </c>
      <c r="V2" s="32" t="s">
        <v>19</v>
      </c>
      <c r="W2" s="32" t="s">
        <v>19</v>
      </c>
      <c r="X2" s="33" t="s">
        <v>21</v>
      </c>
      <c r="Y2" s="33" t="s">
        <v>21</v>
      </c>
      <c r="Z2" s="32" t="s">
        <v>21</v>
      </c>
      <c r="AA2" s="32" t="s">
        <v>21</v>
      </c>
      <c r="AB2" s="32" t="s">
        <v>21</v>
      </c>
      <c r="AC2" s="32" t="s">
        <v>21</v>
      </c>
      <c r="AD2" s="30"/>
      <c r="AE2" s="30"/>
      <c r="AF2" s="31"/>
      <c r="AG2" s="31"/>
      <c r="AH2" s="29"/>
      <c r="AI2" s="29"/>
      <c r="AJ2" s="29"/>
      <c r="AK2" s="29"/>
      <c r="AL2" s="29"/>
      <c r="AM2" s="29"/>
    </row>
    <row r="3" spans="1:39" ht="45">
      <c r="A3" s="29" t="s">
        <v>6</v>
      </c>
      <c r="B3" s="29" t="s">
        <v>7</v>
      </c>
      <c r="C3" s="29" t="s">
        <v>8</v>
      </c>
      <c r="D3" s="29" t="s">
        <v>9</v>
      </c>
      <c r="E3" s="15" t="s">
        <v>17</v>
      </c>
      <c r="F3" s="29" t="s">
        <v>18</v>
      </c>
      <c r="G3" s="29" t="s">
        <v>10</v>
      </c>
      <c r="H3" s="29" t="s">
        <v>12</v>
      </c>
      <c r="I3" s="29" t="s">
        <v>13</v>
      </c>
      <c r="J3" s="29" t="s">
        <v>12</v>
      </c>
      <c r="K3" s="29" t="s">
        <v>13</v>
      </c>
      <c r="L3" s="29" t="s">
        <v>12</v>
      </c>
      <c r="M3" s="29" t="s">
        <v>13</v>
      </c>
      <c r="N3" s="29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13</v>
      </c>
      <c r="V3" s="29" t="s">
        <v>12</v>
      </c>
      <c r="W3" s="29" t="s">
        <v>13</v>
      </c>
      <c r="X3" s="29" t="s">
        <v>12</v>
      </c>
      <c r="Y3" s="29" t="s">
        <v>13</v>
      </c>
      <c r="Z3" s="29" t="s">
        <v>12</v>
      </c>
      <c r="AA3" s="29" t="s">
        <v>13</v>
      </c>
      <c r="AB3" s="29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13</v>
      </c>
      <c r="AJ3" s="29" t="s">
        <v>12</v>
      </c>
      <c r="AK3" s="29" t="s">
        <v>13</v>
      </c>
      <c r="AL3" s="29"/>
      <c r="AM3" s="29"/>
    </row>
    <row r="4" spans="1:39" ht="6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>
      <c r="A5" s="7">
        <v>1</v>
      </c>
      <c r="B5" s="8" t="s">
        <v>14</v>
      </c>
      <c r="C5" s="7">
        <v>12</v>
      </c>
      <c r="D5" s="7">
        <v>5</v>
      </c>
      <c r="E5" s="17">
        <f>IF(AND(F5&gt;0),F5,G5)</f>
        <v>185</v>
      </c>
      <c r="F5" s="16">
        <f t="shared" ref="F5" si="0">IF(ISERROR(SMALL(H5:AM5,1)+SMALL(H5:AM5,2)+SMALL(H5:AM5,3)+SMALL(H5:AM5,4)+SMALL(H5:AM5,5)),0,SMALL(H5:AM5,1)+SMALL(H5:AM5,2)+SMALL(H5:AM5,3)+SMALL(H5:AM5,4)+SMALL(H5:AM5,5))</f>
        <v>185</v>
      </c>
      <c r="G5" s="16">
        <f>SUM(H5:AM5)</f>
        <v>922</v>
      </c>
      <c r="H5" s="7">
        <v>40</v>
      </c>
      <c r="I5" s="7">
        <v>35</v>
      </c>
      <c r="J5" s="7">
        <v>44</v>
      </c>
      <c r="K5" s="7">
        <v>38</v>
      </c>
      <c r="L5" s="7">
        <v>37</v>
      </c>
      <c r="M5" s="7">
        <v>40</v>
      </c>
      <c r="N5" s="7">
        <v>46</v>
      </c>
      <c r="O5" s="7">
        <v>38</v>
      </c>
      <c r="P5" s="7">
        <v>39</v>
      </c>
      <c r="Q5" s="7">
        <v>42</v>
      </c>
      <c r="R5" s="7">
        <v>41</v>
      </c>
      <c r="S5" s="7">
        <v>37</v>
      </c>
      <c r="T5" s="7">
        <v>39</v>
      </c>
      <c r="U5" s="7">
        <v>45</v>
      </c>
      <c r="V5" s="7">
        <v>39</v>
      </c>
      <c r="W5" s="7">
        <v>42</v>
      </c>
      <c r="X5" s="7">
        <v>49</v>
      </c>
      <c r="Y5" s="7">
        <v>44</v>
      </c>
      <c r="Z5" s="7">
        <v>50</v>
      </c>
      <c r="AA5" s="7">
        <v>46</v>
      </c>
      <c r="AB5" s="7">
        <v>45</v>
      </c>
      <c r="AC5" s="7">
        <v>46</v>
      </c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>
      <c r="A6" s="7">
        <f>1+A5</f>
        <v>2</v>
      </c>
      <c r="B6" s="8" t="s">
        <v>40</v>
      </c>
      <c r="C6" s="7">
        <v>13</v>
      </c>
      <c r="D6" s="7">
        <v>5</v>
      </c>
      <c r="E6" s="17">
        <f>IF(AND(F6&gt;0),F6,G6)</f>
        <v>206</v>
      </c>
      <c r="F6" s="16">
        <f>IF(ISERROR(SMALL(H6:AM6,1)+SMALL(H6:AM6,2)+SMALL(H6:AM6,3)+SMALL(H6:AM6,4)+SMALL(H6:AM6,5)),0,SMALL(H6:AM6,1)+SMALL(H6:AM6,2)+SMALL(H6:AM6,3)+SMALL(H6:AM6,4)+SMALL(H6:AM6,5))</f>
        <v>206</v>
      </c>
      <c r="G6" s="16">
        <f>SUM(H6:AM6)</f>
        <v>719</v>
      </c>
      <c r="H6" s="7"/>
      <c r="I6" s="7"/>
      <c r="J6" s="7">
        <v>42</v>
      </c>
      <c r="K6" s="7">
        <v>51</v>
      </c>
      <c r="L6" s="7">
        <v>44</v>
      </c>
      <c r="M6" s="7">
        <v>45</v>
      </c>
      <c r="N6" s="7">
        <v>49</v>
      </c>
      <c r="O6" s="7">
        <v>47</v>
      </c>
      <c r="P6" s="7">
        <v>42</v>
      </c>
      <c r="Q6" s="7">
        <v>41</v>
      </c>
      <c r="R6" s="7">
        <v>47</v>
      </c>
      <c r="S6" s="7">
        <v>56</v>
      </c>
      <c r="T6" s="7">
        <v>45</v>
      </c>
      <c r="U6" s="7">
        <v>44</v>
      </c>
      <c r="V6" s="7">
        <v>40</v>
      </c>
      <c r="W6" s="7">
        <v>41</v>
      </c>
      <c r="X6" s="7"/>
      <c r="Y6" s="7"/>
      <c r="Z6" s="7"/>
      <c r="AA6" s="7"/>
      <c r="AB6" s="7">
        <v>42</v>
      </c>
      <c r="AC6" s="7">
        <v>43</v>
      </c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>
      <c r="A7" s="7">
        <f t="shared" ref="A7:A13" si="1">1+A6</f>
        <v>3</v>
      </c>
      <c r="B7" s="8" t="s">
        <v>41</v>
      </c>
      <c r="C7" s="7">
        <v>14.5</v>
      </c>
      <c r="D7" s="7">
        <v>5</v>
      </c>
      <c r="E7" s="17">
        <f t="shared" ref="E7" si="2">IF(AND(F7&gt;0),F7,G7)</f>
        <v>213</v>
      </c>
      <c r="F7" s="16">
        <f t="shared" ref="F7" si="3">IF(ISERROR(SMALL(H7:AM7,1)+SMALL(H7:AM7,2)+SMALL(H7:AM7,3)+SMALL(H7:AM7,4)+SMALL(H7:AM7,5)),0,SMALL(H7:AM7,1)+SMALL(H7:AM7,2)+SMALL(H7:AM7,3)+SMALL(H7:AM7,4)+SMALL(H7:AM7,5))</f>
        <v>213</v>
      </c>
      <c r="G7" s="16">
        <f t="shared" ref="G7" si="4">SUM(H7:AM7)</f>
        <v>546</v>
      </c>
      <c r="H7" s="7"/>
      <c r="I7" s="7"/>
      <c r="J7" s="7">
        <v>43</v>
      </c>
      <c r="K7" s="7">
        <v>46</v>
      </c>
      <c r="L7" s="7">
        <v>47</v>
      </c>
      <c r="M7" s="7">
        <v>47</v>
      </c>
      <c r="N7" s="7">
        <v>43</v>
      </c>
      <c r="O7" s="7">
        <v>53</v>
      </c>
      <c r="P7" s="7">
        <v>41</v>
      </c>
      <c r="Q7" s="7">
        <v>43</v>
      </c>
      <c r="R7" s="7">
        <v>47</v>
      </c>
      <c r="S7" s="7">
        <v>43</v>
      </c>
      <c r="T7" s="7">
        <v>45</v>
      </c>
      <c r="U7" s="7">
        <v>48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>
      <c r="A8" s="7">
        <f t="shared" si="1"/>
        <v>4</v>
      </c>
      <c r="B8" s="8" t="s">
        <v>36</v>
      </c>
      <c r="C8" s="7">
        <v>13.5</v>
      </c>
      <c r="D8" s="7">
        <v>5</v>
      </c>
      <c r="E8" s="17">
        <f t="shared" ref="E8" si="5">IF(AND(F8&gt;0),F8,G8)</f>
        <v>215</v>
      </c>
      <c r="F8" s="16">
        <f>IF(ISERROR(SMALL(H8:AM8,1)+SMALL(H8:AM8,2)+SMALL(H8:AM8,3)+SMALL(H8:AM8,4)+SMALL(H8:AM8,5)),0,SMALL(H8:AM8,1)+SMALL(H8:AM8,2)+SMALL(H8:AM8,3)+SMALL(H8:AM8,4)+SMALL(H8:AM8,5))</f>
        <v>215</v>
      </c>
      <c r="G8" s="16">
        <f t="shared" ref="G8" si="6">SUM(H8:AM8)</f>
        <v>639</v>
      </c>
      <c r="H8" s="7">
        <v>50</v>
      </c>
      <c r="I8" s="7">
        <v>47</v>
      </c>
      <c r="J8" s="7">
        <v>47</v>
      </c>
      <c r="K8" s="7">
        <v>48</v>
      </c>
      <c r="L8" s="7">
        <v>42</v>
      </c>
      <c r="M8" s="7">
        <v>42</v>
      </c>
      <c r="N8" s="7">
        <v>47</v>
      </c>
      <c r="O8" s="7">
        <v>46</v>
      </c>
      <c r="P8" s="7">
        <v>44</v>
      </c>
      <c r="Q8" s="7">
        <v>47</v>
      </c>
      <c r="R8" s="7">
        <v>46</v>
      </c>
      <c r="S8" s="7">
        <v>46</v>
      </c>
      <c r="T8" s="7">
        <v>42</v>
      </c>
      <c r="U8" s="7">
        <v>45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>
      <c r="A9" s="7">
        <f t="shared" si="1"/>
        <v>5</v>
      </c>
      <c r="B9" s="8" t="s">
        <v>35</v>
      </c>
      <c r="C9" s="7">
        <v>13</v>
      </c>
      <c r="D9" s="7">
        <v>5</v>
      </c>
      <c r="E9" s="17">
        <f>IF(AND(F9&gt;0),F9,G9)</f>
        <v>215</v>
      </c>
      <c r="F9" s="16">
        <f>IF(ISERROR(SMALL(H9:AM9,1)+SMALL(H9:AM9,2)+SMALL(H9:AM9,3)+SMALL(H9:AM9,4)+SMALL(H9:AM9,5)),0,SMALL(H9:AM9,1)+SMALL(H9:AM9,2)+SMALL(H9:AM9,3)+SMALL(H9:AM9,4)+SMALL(H9:AM9,5))</f>
        <v>215</v>
      </c>
      <c r="G9" s="16">
        <f>SUM(H9:AM9)</f>
        <v>733</v>
      </c>
      <c r="H9" s="7">
        <v>48</v>
      </c>
      <c r="I9" s="7">
        <v>48</v>
      </c>
      <c r="J9" s="7">
        <v>44</v>
      </c>
      <c r="K9" s="7">
        <v>45</v>
      </c>
      <c r="L9" s="7">
        <v>46</v>
      </c>
      <c r="M9" s="7">
        <v>46</v>
      </c>
      <c r="N9" s="7"/>
      <c r="O9" s="7"/>
      <c r="P9" s="7">
        <v>48</v>
      </c>
      <c r="Q9" s="7">
        <v>42</v>
      </c>
      <c r="R9" s="7">
        <v>46</v>
      </c>
      <c r="S9" s="7">
        <v>41</v>
      </c>
      <c r="T9" s="7">
        <v>45</v>
      </c>
      <c r="U9" s="7">
        <v>46</v>
      </c>
      <c r="V9" s="7">
        <v>43</v>
      </c>
      <c r="W9" s="7">
        <v>45</v>
      </c>
      <c r="X9" s="7"/>
      <c r="Y9" s="7"/>
      <c r="Z9" s="7">
        <v>48</v>
      </c>
      <c r="AA9" s="7">
        <v>52</v>
      </c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>
      <c r="A10" s="7">
        <f t="shared" si="1"/>
        <v>6</v>
      </c>
      <c r="B10" s="8" t="s">
        <v>42</v>
      </c>
      <c r="C10" s="7">
        <v>14.5</v>
      </c>
      <c r="D10" s="7">
        <v>5</v>
      </c>
      <c r="E10" s="17">
        <f>IF(AND(F10&gt;0),F10,G10)</f>
        <v>221</v>
      </c>
      <c r="F10" s="16">
        <f>IF(ISERROR(SMALL(H10:AM10,1)+SMALL(H10:AM10,2)+SMALL(H10:AM10,3)+SMALL(H10:AM10,4)+SMALL(H10:AM10,5)),0,SMALL(H10:AM10,1)+SMALL(H10:AM10,2)+SMALL(H10:AM10,3)+SMALL(H10:AM10,4)+SMALL(H10:AM10,5))</f>
        <v>221</v>
      </c>
      <c r="G10" s="16">
        <f>SUM(H10:AM10)</f>
        <v>467</v>
      </c>
      <c r="H10" s="7"/>
      <c r="I10" s="7"/>
      <c r="J10" s="7">
        <v>48</v>
      </c>
      <c r="K10" s="7">
        <v>48</v>
      </c>
      <c r="L10" s="7">
        <v>44</v>
      </c>
      <c r="M10" s="7">
        <v>44</v>
      </c>
      <c r="N10" s="7"/>
      <c r="O10" s="7"/>
      <c r="P10" s="7"/>
      <c r="Q10" s="7"/>
      <c r="R10" s="7"/>
      <c r="S10" s="7"/>
      <c r="T10" s="7"/>
      <c r="U10" s="7"/>
      <c r="V10" s="7">
        <v>44</v>
      </c>
      <c r="W10" s="7">
        <v>46</v>
      </c>
      <c r="X10" s="7"/>
      <c r="Y10" s="7"/>
      <c r="Z10" s="7">
        <v>53</v>
      </c>
      <c r="AA10" s="7">
        <v>47</v>
      </c>
      <c r="AB10" s="7">
        <v>50</v>
      </c>
      <c r="AC10" s="7">
        <v>43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>
      <c r="A11" s="7">
        <f t="shared" si="1"/>
        <v>7</v>
      </c>
      <c r="B11" s="8" t="s">
        <v>23</v>
      </c>
      <c r="C11" s="7">
        <v>14.5</v>
      </c>
      <c r="D11" s="7">
        <v>5</v>
      </c>
      <c r="E11" s="17">
        <f>IF(AND(F11&gt;0),F11,G11)</f>
        <v>222</v>
      </c>
      <c r="F11" s="16">
        <f t="shared" ref="F11:F13" si="7">IF(ISERROR(SMALL(H11:AM11,1)+SMALL(H11:AM11,2)+SMALL(H11:AM11,3)+SMALL(H11:AM11,4)+SMALL(H11:AM11,5)),0,SMALL(H11:AM11,1)+SMALL(H11:AM11,2)+SMALL(H11:AM11,3)+SMALL(H11:AM11,4)+SMALL(H11:AM11,5))</f>
        <v>222</v>
      </c>
      <c r="G11" s="16">
        <f>SUM(H11:AM11)</f>
        <v>961</v>
      </c>
      <c r="H11" s="7">
        <v>51</v>
      </c>
      <c r="I11" s="7">
        <v>46</v>
      </c>
      <c r="J11" s="7">
        <v>49</v>
      </c>
      <c r="K11" s="7">
        <v>45</v>
      </c>
      <c r="L11" s="7">
        <v>46</v>
      </c>
      <c r="M11" s="7">
        <v>43</v>
      </c>
      <c r="N11" s="7">
        <v>53</v>
      </c>
      <c r="O11" s="7">
        <v>47</v>
      </c>
      <c r="P11" s="7">
        <v>46</v>
      </c>
      <c r="Q11" s="7">
        <v>45</v>
      </c>
      <c r="R11" s="7">
        <v>46</v>
      </c>
      <c r="S11" s="7">
        <v>46</v>
      </c>
      <c r="T11" s="7">
        <v>48</v>
      </c>
      <c r="U11" s="7">
        <v>43</v>
      </c>
      <c r="V11" s="7">
        <v>49</v>
      </c>
      <c r="W11" s="7">
        <v>48</v>
      </c>
      <c r="X11" s="7">
        <v>54</v>
      </c>
      <c r="Y11" s="7">
        <v>54</v>
      </c>
      <c r="Z11" s="7"/>
      <c r="AA11" s="7"/>
      <c r="AB11" s="7">
        <v>52</v>
      </c>
      <c r="AC11" s="7">
        <v>50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>
      <c r="A12" s="7">
        <f t="shared" si="1"/>
        <v>8</v>
      </c>
      <c r="B12" s="8" t="s">
        <v>1</v>
      </c>
      <c r="C12" s="7">
        <v>14.5</v>
      </c>
      <c r="D12" s="7">
        <v>5</v>
      </c>
      <c r="E12" s="17">
        <f t="shared" ref="E12" si="8">IF(AND(F12&gt;0),F12,G12)</f>
        <v>226</v>
      </c>
      <c r="F12" s="16">
        <f>IF(ISERROR(SMALL(H12:AM12,1)+SMALL(H12:AM12,2)+SMALL(H12:AM12,3)+SMALL(H12:AM12,4)+SMALL(H12:AM12,5)),0,SMALL(H12:AM12,1)+SMALL(H12:AM12,2)+SMALL(H12:AM12,3)+SMALL(H12:AM12,4)+SMALL(H12:AM12,5))</f>
        <v>226</v>
      </c>
      <c r="G12" s="16">
        <f t="shared" ref="G12" si="9">SUM(H12:AM12)</f>
        <v>485</v>
      </c>
      <c r="H12" s="7"/>
      <c r="I12" s="7"/>
      <c r="J12" s="7"/>
      <c r="K12" s="7"/>
      <c r="L12" s="7">
        <v>43</v>
      </c>
      <c r="M12" s="7">
        <v>48</v>
      </c>
      <c r="N12" s="7">
        <v>50</v>
      </c>
      <c r="O12" s="7">
        <v>48</v>
      </c>
      <c r="P12" s="7">
        <v>45</v>
      </c>
      <c r="Q12" s="7">
        <v>44</v>
      </c>
      <c r="R12" s="7"/>
      <c r="S12" s="7"/>
      <c r="T12" s="7">
        <v>53</v>
      </c>
      <c r="U12" s="7">
        <v>46</v>
      </c>
      <c r="V12" s="7"/>
      <c r="W12" s="7"/>
      <c r="X12" s="7"/>
      <c r="Y12" s="7"/>
      <c r="Z12" s="7">
        <v>54</v>
      </c>
      <c r="AA12" s="7">
        <v>54</v>
      </c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>
      <c r="A13" s="7">
        <f t="shared" si="1"/>
        <v>9</v>
      </c>
      <c r="B13" s="8" t="s">
        <v>43</v>
      </c>
      <c r="C13" s="7">
        <v>14.5</v>
      </c>
      <c r="D13" s="7">
        <v>5</v>
      </c>
      <c r="E13" s="17">
        <f>IF(AND(F13&gt;0),F13,G13)</f>
        <v>228</v>
      </c>
      <c r="F13" s="16">
        <f t="shared" si="7"/>
        <v>228</v>
      </c>
      <c r="G13" s="16">
        <f>SUM(H13:AM13)</f>
        <v>476</v>
      </c>
      <c r="H13" s="7"/>
      <c r="I13" s="7"/>
      <c r="J13" s="7">
        <v>48</v>
      </c>
      <c r="K13" s="7">
        <v>52</v>
      </c>
      <c r="L13" s="7">
        <v>48</v>
      </c>
      <c r="M13" s="7">
        <v>45</v>
      </c>
      <c r="N13" s="7"/>
      <c r="O13" s="7"/>
      <c r="P13" s="7"/>
      <c r="Q13" s="7"/>
      <c r="R13" s="7"/>
      <c r="S13" s="7"/>
      <c r="T13" s="7"/>
      <c r="U13" s="7"/>
      <c r="V13" s="7">
        <v>44</v>
      </c>
      <c r="W13" s="7">
        <v>45</v>
      </c>
      <c r="X13" s="7"/>
      <c r="Y13" s="7"/>
      <c r="Z13" s="7">
        <v>51</v>
      </c>
      <c r="AA13" s="7">
        <v>49</v>
      </c>
      <c r="AB13" s="7">
        <v>47</v>
      </c>
      <c r="AC13" s="7">
        <v>47</v>
      </c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>
      <c r="A14" s="7"/>
      <c r="B14" s="8"/>
      <c r="C14" s="7"/>
      <c r="D14" s="7"/>
      <c r="E14" s="17">
        <f t="shared" ref="E14:E16" si="10">IF(AND(F14&gt;0),F14,G14)</f>
        <v>0</v>
      </c>
      <c r="F14" s="16">
        <f t="shared" ref="F14:F16" si="11">IF(ISERROR(SMALL(H14:AM14,1)+SMALL(H14:AM14,2)+SMALL(H14:AM14,3)+SMALL(H14:AM14,4)+SMALL(H14:AM14,5)),0,SMALL(H14:AM14,1)+SMALL(H14:AM14,2)+SMALL(H14:AM14,3)+SMALL(H14:AM14,4)+SMALL(H14:AM14,5))</f>
        <v>0</v>
      </c>
      <c r="G14" s="16">
        <f t="shared" ref="G14:G16" si="12">SUM(H14:AM14)</f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>
      <c r="A15" s="7"/>
      <c r="B15" s="8"/>
      <c r="C15" s="7"/>
      <c r="D15" s="7"/>
      <c r="E15" s="17">
        <f t="shared" si="10"/>
        <v>0</v>
      </c>
      <c r="F15" s="16">
        <f t="shared" si="11"/>
        <v>0</v>
      </c>
      <c r="G15" s="16">
        <f t="shared" si="12"/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>
      <c r="A16" s="7"/>
      <c r="B16" s="8"/>
      <c r="C16" s="7"/>
      <c r="D16" s="7"/>
      <c r="E16" s="17">
        <f t="shared" si="10"/>
        <v>0</v>
      </c>
      <c r="F16" s="16">
        <f t="shared" si="11"/>
        <v>0</v>
      </c>
      <c r="G16" s="16">
        <f t="shared" si="12"/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</sheetData>
  <mergeCells count="3">
    <mergeCell ref="B1:E1"/>
    <mergeCell ref="B2:E2"/>
    <mergeCell ref="A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Sen.1, Hcp ≤ 19,4 </vt:lpstr>
      <vt:lpstr>Sen.2, Hcp 19,5 - 24,5</vt:lpstr>
      <vt:lpstr>Sen.3, Hcp 24,6 - 29,9</vt:lpstr>
      <vt:lpstr>Sen.4, Hcp  ≥ 30,0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</dc:creator>
  <cp:lastModifiedBy>Johnny</cp:lastModifiedBy>
  <cp:lastPrinted>2018-12-11T13:08:14Z</cp:lastPrinted>
  <dcterms:created xsi:type="dcterms:W3CDTF">2018-10-03T08:48:20Z</dcterms:created>
  <dcterms:modified xsi:type="dcterms:W3CDTF">2024-12-17T15:08:45Z</dcterms:modified>
</cp:coreProperties>
</file>